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ito"/>
  <workbookPr/>
  <bookViews>
    <workbookView activeTab="0" xWindow="240" yWindow="60" windowWidth="7320" windowHeight="4650" tabRatio="500"/>
  </bookViews>
  <sheets>
    <sheet name="Plan1" sheetId="1" r:id="rId4"/>
    <sheet name="Plan2" sheetId="2" r:id="rId5"/>
    <sheet name="Plan3" sheetId="3" r:id="rId6"/>
  </sheets>
  <calcPr/>
  <extLst>
    <ext uri="smNativeData">
      <pm:revision xmlns:pm="smNativeData" day="1683559463" val="1062" rev="124" revOS="4" revMin="124" revMax="0"/>
      <pm:docPrefs xmlns:pm="smNativeData" id="1683559463" fixedDigits="0" showNotice="1" showFrameBounds="1" autoChart="1" recalcOnPrint="1" recalcOnCopy="1" finalRounding="1" compatTextArt="1" tab="567" useDefinedPrintRange="1" printArea="currentSheet"/>
      <pm:compatibility xmlns:pm="smNativeData" id="1683559463" overlapCells="1"/>
      <pm:defCurrency xmlns:pm="smNativeData" id="1683559463"/>
      <pm:pdfExportOpt xmlns:pm="smNativeData" pagesRangeIndex="1" pagesSelectionIndex="0" qualityIndex="0" embedFonts="2" useJpegs="0" useSubsetFonts="1" useAlpha="1" relativeLinks="0" taggedPdf="1" pane="0" zoom="0" zoomScale="100" layout="0" includeDoc="0" viewFlags="0" openViewer="1" jpegQuality="90" flags="252" exportWsNames="1"/>
    </ext>
  </extLst>
</workbook>
</file>

<file path=xl/sharedStrings.xml><?xml version="1.0" encoding="utf-8"?>
<sst xmlns="http://schemas.openxmlformats.org/spreadsheetml/2006/main" count="88" uniqueCount="80">
  <si>
    <r>
      <rPr>
        <rFont val="Calibri"/>
        <charset val="0"/>
        <family val="2"/>
        <sz val="16"/>
        <b val="0"/>
        <i val="0"/>
        <extLst>
          <ext uri="smNativeData">
            <pm:charSpec xmlns:pm="smNativeData" id="1683559463">
              <pm:latin face="Calibri" sz="320" weight="normal" i="0"/>
              <pm:cs/>
              <pm:ea/>
            </pm:charSpec>
          </ext>
        </extLst>
      </rPr>
      <t xml:space="preserve">FORMULÁRIO PARA CÁLCULO DE AMPLIAÇÃO DE PAVIMENTOS                                                                            E AMPLIAÇÃO DE COEFICIENTE DE APROVEITAMENTO            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 xml:space="preserve">                                                                                (Por Acréscimo de Permeabilidade, Outorga Onerosa do Direito de Construir, Transferência do Direito de Construir)</t>
    </r>
  </si>
  <si>
    <t>Base Legal - Plano Diretor - Lei Complementar n° 07/2018:</t>
  </si>
  <si>
    <t>Ver também Lei n° 6.548/2019, Lei nº 6.744/2020 e Lei n° 6.549/2019</t>
  </si>
  <si>
    <t>Art. 72. Ficam definidos os seguintes coeficientes de aproveitamento – C.A., exceto na área de que trata a Lei n°. 3.263, de 1999:</t>
  </si>
  <si>
    <t>a) nas áreas de densidade metropolitana:</t>
  </si>
  <si>
    <t>1. C.A. básico = 1,00 (um);</t>
  </si>
  <si>
    <t>Limites de Ampliação:</t>
  </si>
  <si>
    <t>Outorga</t>
  </si>
  <si>
    <t>2. C.A. máximo = 4,00 (quatro).</t>
  </si>
  <si>
    <t>TDC</t>
  </si>
  <si>
    <t>b) nas áreas de alta densidade:</t>
  </si>
  <si>
    <t>2. C.A. máximo = 3,00 (três).</t>
  </si>
  <si>
    <t>c) nas áreas de média densidade:</t>
  </si>
  <si>
    <t xml:space="preserve">Outorga </t>
  </si>
  <si>
    <t>2. C.A. máximo = 2,00 (dois).</t>
  </si>
  <si>
    <t>d) nas áreas de baixa densidade:</t>
  </si>
  <si>
    <t>1. C.A. único = 0,50 (zero vírgula cinquenta).</t>
  </si>
  <si>
    <r>
      <t xml:space="preserve">Parágrafo único. </t>
    </r>
    <r>
      <t xml:space="preserve">Nas áreas de alta e média densidade e nas áreas de densidade metropolitana, o coeficiente básico poderá ser acrescido até o limite de 1,50 (um vírgula cinquenta) </t>
    </r>
    <r>
      <t xml:space="preserve">na proporção de 0,10 </t>
    </r>
    <r>
      <t xml:space="preserve">(zero vírgula dez) de potencial construtivo </t>
    </r>
    <r>
      <t>para cada 2,0% (dois por cento) de aumento de área permeável.</t>
    </r>
  </si>
  <si>
    <t>Art. 66. Ficam definidos como instrumentos do Plano Diretor:</t>
  </si>
  <si>
    <t>§1º  ...</t>
  </si>
  <si>
    <r>
      <t>"§2º A ampliação do Coeficiente de Aproveitamento poderá ser feita através de Outorga Onerosa do Direito de Construir ou de Transferência do Direito de Construir.”</t>
    </r>
  </si>
  <si>
    <t>Dados do Imóvel:</t>
  </si>
  <si>
    <t>Lotes</t>
  </si>
  <si>
    <t>Quadra</t>
  </si>
  <si>
    <t>Bairro</t>
  </si>
  <si>
    <t>Área do Terreno (m²)</t>
  </si>
  <si>
    <t>Taxa de Permeabilidade Mínima Legal:</t>
  </si>
  <si>
    <t>Terreno &lt;= 1.000 m²</t>
  </si>
  <si>
    <t>Terreno &gt; 1.000 m²</t>
  </si>
  <si>
    <t>Terreno em ZCBio &gt; 1.200 m²</t>
  </si>
  <si>
    <t>Densidade no local conforme Inf. Básica</t>
  </si>
  <si>
    <t>Zoneamento conforme Lei de Uso e Ocupação</t>
  </si>
  <si>
    <r>
      <t xml:space="preserve">Digite </t>
    </r>
    <r>
      <t>A</t>
    </r>
    <r>
      <t xml:space="preserve"> (alta)</t>
    </r>
  </si>
  <si>
    <r>
      <t xml:space="preserve">Digite </t>
    </r>
    <r>
      <t>ME</t>
    </r>
    <r>
      <t xml:space="preserve"> (metropolitana)</t>
    </r>
  </si>
  <si>
    <t>ME</t>
  </si>
  <si>
    <r>
      <t xml:space="preserve">Digite </t>
    </r>
    <r>
      <t>M</t>
    </r>
    <r>
      <t xml:space="preserve"> (média)</t>
    </r>
  </si>
  <si>
    <r>
      <t xml:space="preserve">Digite </t>
    </r>
    <r>
      <t>B</t>
    </r>
    <r>
      <t xml:space="preserve"> (baixa)</t>
    </r>
  </si>
  <si>
    <t>A</t>
  </si>
  <si>
    <t>Coeficiente Máximo conforme Densidade do Local</t>
  </si>
  <si>
    <t>M</t>
  </si>
  <si>
    <r>
      <t xml:space="preserve">% Permeabilidade mínima no terreno </t>
    </r>
    <r>
      <rPr>
        <rFont val="Calibri"/>
        <charset val="0"/>
        <family val="2"/>
        <sz val="10"/>
        <b val="0"/>
        <i val="0"/>
        <extLst>
          <ext uri="smNativeData">
            <pm:charSpec xmlns:pm="smNativeData" id="1683559463">
              <pm:latin face="Calibri" sz="200" weight="normal" i="0"/>
              <pm:cs/>
              <pm:ea/>
            </pm:charSpec>
          </ext>
        </extLst>
      </rPr>
      <t>(Confirmar se for ZCBio)</t>
    </r>
  </si>
  <si>
    <t>B</t>
  </si>
  <si>
    <t>%</t>
  </si>
  <si>
    <t>Limite de Ampliação de Coeficiente por Outorga</t>
  </si>
  <si>
    <t>Limite de Ampliação de Coeficiente por TDC:</t>
  </si>
  <si>
    <t>Valor do m² para Outorga (Ver na Informação Básica)</t>
  </si>
  <si>
    <r>
      <t xml:space="preserve">N° Máx. Pavimentos </t>
    </r>
    <r>
      <t>conf. Zoneamento (Anexo III LUOS)</t>
    </r>
  </si>
  <si>
    <t>Dados do Projeto:</t>
  </si>
  <si>
    <t>Área Construída Líquida</t>
  </si>
  <si>
    <t>Coeficiente obtido no Projeto</t>
  </si>
  <si>
    <t>Taxa de Permeabilidade a demonstrar no Projeto</t>
  </si>
  <si>
    <t>Coeficiente atende a Lei ?</t>
  </si>
  <si>
    <r>
      <t xml:space="preserve">Dados da ampliação de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>N° de pavimentos</t>
    </r>
    <r>
      <t xml:space="preserve"> por aumento da Permeabilidade:</t>
    </r>
  </si>
  <si>
    <t>(Proporção de 2% para cada pavimento excedente)</t>
  </si>
  <si>
    <t>N° de Pavimentos do Projeto</t>
  </si>
  <si>
    <t>Acréscimo na Taxa de Permeabilidade (%)</t>
  </si>
  <si>
    <t>Dados da Ampliação de Coeficiente de Aproveitamento:</t>
  </si>
  <si>
    <r>
      <t xml:space="preserve">1. Por aumento da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 xml:space="preserve">Taxa de Permeabilidade </t>
    </r>
    <r>
      <t>(Limite de 0,5):</t>
    </r>
  </si>
  <si>
    <t>Aumento de Coeficiente Solicitado (Entre 0,1 a 0,5)</t>
  </si>
  <si>
    <t>Acréscimo na Taxa de Permeabilidade</t>
  </si>
  <si>
    <t>Saldo de Coeficiente a adquirir com Outorga ou TDC</t>
  </si>
  <si>
    <t>Obs</t>
  </si>
  <si>
    <r>
      <t xml:space="preserve">2. Por uso de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>Outorga Onerosa</t>
    </r>
    <r>
      <t xml:space="preserve"> do Direito de Construir:</t>
    </r>
  </si>
  <si>
    <t>Digite a ampliação dentro do limite admissível</t>
  </si>
  <si>
    <t>OODC atende a Lei ?</t>
  </si>
  <si>
    <t>CA adquirido é necessário ?</t>
  </si>
  <si>
    <t>Valor a pagar:</t>
  </si>
  <si>
    <t>Saldo de Ampliação por TDC atende a Lei ?</t>
  </si>
  <si>
    <r>
      <t xml:space="preserve">3. Por uso da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>Transferência do Direito de Construir</t>
    </r>
    <r>
      <t>:</t>
    </r>
  </si>
  <si>
    <t>Saldo de Coeficiente a adquirir com  TDC</t>
  </si>
  <si>
    <t>Área de terreno a ser adquirida por TDC (m²)</t>
  </si>
  <si>
    <t>Dados do (s)Proprietário (s):</t>
  </si>
  <si>
    <t>Nome da empresa ou pessoa física:</t>
  </si>
  <si>
    <t>Identidade do proprietário ou representante legal:</t>
  </si>
  <si>
    <t>CNPJ / CPF:</t>
  </si>
  <si>
    <t>Responsável Técnico:</t>
  </si>
  <si>
    <t>N° CREA/CAU</t>
  </si>
  <si>
    <t>E-mail:</t>
  </si>
  <si>
    <t>N° Processo Aprovação Digital:</t>
  </si>
  <si>
    <r>
      <t xml:space="preserve">Observação: Para requerer  a </t>
    </r>
    <r>
      <t xml:space="preserve">aplicação da TDC </t>
    </r>
    <r>
      <t xml:space="preserve">será necessário abrir um </t>
    </r>
    <r>
      <t>processo físico</t>
    </r>
    <r>
      <t>, conforme formulário de Processos Físicos da DPURB, disponível no Site</t>
    </r>
    <r>
      <rPr>
        <rFont val="Calibri"/>
        <charset val="0"/>
        <family val="2"/>
        <sz val="11"/>
        <b val="0"/>
        <i val="0"/>
        <u val="single"/>
        <extLst>
          <ext uri="smNativeData">
            <pm:charSpec xmlns:pm="smNativeData" id="1683559463" ulstyle="single">
              <pm:latin face="Calibri" sz="220" weight="normal" i="0"/>
              <pm:cs/>
              <pm:ea/>
            </pm:charSpec>
          </ext>
        </extLst>
      </rPr>
      <t xml:space="preserve"> http://www.dpurb.betim.mg.gov.br </t>
    </r>
    <r>
      <rPr>
        <rFont val="Calibri"/>
        <charset val="0"/>
        <family val="2"/>
        <sz val="11"/>
        <b val="0"/>
        <i val="0"/>
        <extLst>
          <ext uri="smNativeData">
            <pm:charSpec xmlns:pm="smNativeData" id="1683559463">
              <pm:latin face="Calibri" sz="220" weight="normal" i="0"/>
              <pm:cs/>
              <pm:ea/>
            </pm:charSpec>
          </ext>
        </extLst>
      </rPr>
      <t xml:space="preserve">em </t>
    </r>
    <r>
      <t>&gt;Serviços&gt;Download-Edificações</t>
    </r>
  </si>
</sst>
</file>

<file path=xl/styles.xml><?xml version="1.0" encoding="utf-8"?>
<styleSheet xmlns="http://schemas.openxmlformats.org/spreadsheetml/2006/main">
  <numFmts count="14">
    <numFmt numFmtId="5" formatCode="#,##0\ &quot;R$&quot;;\-#,##0\ &quot;R$&quot;"/>
    <numFmt numFmtId="6" formatCode="#,##0\ &quot;R$&quot;;[Red]\-#,##0\ &quot;R$&quot;"/>
    <numFmt numFmtId="7" formatCode="#,##0.00\ &quot;R$&quot;;\-#,##0.00\ &quot;R$&quot;"/>
    <numFmt numFmtId="8" formatCode="#,##0.00\ &quot;R$&quot;;[Red]\-#,##0.00\ &quot;R$&quot;"/>
    <numFmt numFmtId="42" formatCode="_-* #,##0\ &quot;R$&quot;_-;\-* #,##0\ &quot;R$&quot;_-;_-* &quot;-&quot;\ &quot;R$&quot;_-;_-@_-"/>
    <numFmt numFmtId="41" formatCode="_-* #,##0\ _R_$_-;\-* #,##0\ _R_$_-;_-* &quot;-&quot;\ _R_$_-;_-@_-"/>
    <numFmt numFmtId="44" formatCode="_-* #,##0.00\ &quot;R$&quot;_-;\-* #,##0.00\ &quot;R$&quot;_-;_-* &quot;-&quot;??\ &quot;R$&quot;_-;_-@_-"/>
    <numFmt numFmtId="43" formatCode="_-* #,##0.00\ _R_$_-;\-* #,##0.00\ _R_$_-;_-* &quot;-&quot;??\ _R_$_-;_-@_-"/>
    <numFmt numFmtId="164" formatCode="_-* #,##0.00_-;\-* #,##0.00_-;_-* &quot;-&quot;??_-;_-@_-"/>
    <numFmt numFmtId="165" formatCode="_-&quot;R$&quot;\ * #,##0.00_-;\-&quot;R$&quot;\ * #,##0.00_-;_-&quot;R$&quot;\ * &quot;-&quot;??_-;_-@_-"/>
    <numFmt numFmtId="9" formatCode="0%"/>
    <numFmt numFmtId="2" formatCode="0.00"/>
    <numFmt numFmtId="1" formatCode="0"/>
    <numFmt numFmtId="166" formatCode="0.0"/>
  </numFmts>
  <fonts count="17">
    <font>
      <name val="Calibri"/>
      <family val="2"/>
      <color rgb="FF000000"/>
      <sz val="11"/>
      <extLst>
        <ext uri="smNativeData">
          <pm:charSpec xmlns:pm="smNativeData" id="1683559463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8355946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683559463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b/>
      <color rgb="FFC00000"/>
      <sz val="18"/>
      <extLst>
        <ext uri="smNativeData">
          <pm:charSpec xmlns:pm="smNativeData" id="1683559463" fgClr="C00000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683559463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FFFFFF"/>
      <sz val="11"/>
      <extLst>
        <ext uri="smNativeData">
          <pm:charSpec xmlns:pm="smNativeData" id="1683559463" fgClr="FFFFFF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C00000"/>
      <sz val="12"/>
      <extLst>
        <ext uri="smNativeData">
          <pm:charSpec xmlns:pm="smNativeData" id="1683559463" fgClr="C00000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FF000000"/>
      <sz val="20"/>
      <extLst>
        <ext uri="smNativeData">
          <pm:charSpec xmlns:pm="smNativeData" id="1683559463" ulstyle="none" kern="1">
            <pm:latin face="Calibri" sz="400" lang="default"/>
            <pm:cs face="Times New Roman" sz="400" lang="default"/>
            <pm:ea face="SimSun" sz="400" lang="default"/>
          </pm:charSpec>
        </ext>
      </extLst>
    </font>
    <font>
      <name val="Calibri"/>
      <family val="2"/>
      <b/>
      <color rgb="FF000000"/>
      <sz val="18"/>
      <extLst>
        <ext uri="smNativeData">
          <pm:charSpec xmlns:pm="smNativeData" id="1683559463" ulstyle="none" kern="1">
            <pm:latin face="Calibri" sz="360" lang="default" weight="bold"/>
            <pm:cs face="Times New Roman" sz="360" lang="default" weight="bold"/>
            <pm:ea face="SimSun" sz="360" lang="default" weight="bold"/>
          </pm:charSpec>
        </ext>
      </extLst>
    </font>
    <font>
      <name val="Calibri"/>
      <family val="2"/>
      <b/>
      <color rgb="FF000000"/>
      <sz val="20"/>
      <extLst>
        <ext uri="smNativeData">
          <pm:charSpec xmlns:pm="smNativeData" id="1683559463" ulstyle="none" kern="1">
            <pm:latin face="Calibri" sz="400" lang="default" weight="bold"/>
            <pm:cs face="Times New Roman" sz="400" lang="default" weight="bold"/>
            <pm:ea face="SimSun" sz="400" lang="default" weight="bold"/>
          </pm:charSpec>
        </ext>
      </extLst>
    </font>
    <font>
      <name val="Calibri"/>
      <family val="2"/>
      <b/>
      <color rgb="FFC00000"/>
      <sz val="14"/>
      <extLst>
        <ext uri="smNativeData">
          <pm:charSpec xmlns:pm="smNativeData" id="1683559463" fgClr="C00000" ulstyle="none" kern="1">
            <pm:latin face="Calibri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Calibri"/>
      <family val="2"/>
      <b/>
      <color rgb="FFC00000"/>
      <sz val="16"/>
      <extLst>
        <ext uri="smNativeData">
          <pm:charSpec xmlns:pm="smNativeData" id="1683559463" fgClr="C00000" ulstyle="none" kern="1">
            <pm:latin face="Calibri" sz="320" lang="default" weight="bold"/>
            <pm:cs face="Times New Roman" sz="320" lang="default" weight="bold"/>
            <pm:ea face="SimSun" sz="320" lang="default" weight="bold"/>
          </pm:charSpec>
        </ext>
      </extLst>
    </font>
    <font>
      <name val="Calibri"/>
      <family val="2"/>
      <color rgb="FFFFFFFF"/>
      <sz val="12"/>
      <extLst>
        <ext uri="smNativeData">
          <pm:charSpec xmlns:pm="smNativeData" id="1683559463" fgClr="FFFFFF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683559463" ulstyle="none" kern="1">
            <pm:latin face="Calibri" sz="220" lang="default"/>
            <pm:cs face="Arial" sz="220" lang="default"/>
            <pm:ea face="Arial" sz="220" lang="default"/>
          </pm:charSpec>
        </ext>
      </extLst>
    </font>
    <font>
      <name val="Calibri"/>
      <family val="2"/>
      <color rgb="FF000000"/>
      <sz val="16"/>
      <extLst>
        <ext uri="smNativeData">
          <pm:charSpec xmlns:pm="smNativeData" id="1683559463" ulstyle="none" kern="1">
            <pm:latin face="Calibri" sz="3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0"/>
      <extLst>
        <ext uri="smNativeData">
          <pm:charSpec xmlns:pm="smNativeData" id="1683559463" ulstyle="none" kern="1">
            <pm:latin face="Calibri" sz="20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00000"/>
      <sz val="11"/>
      <u val="single"/>
      <extLst>
        <ext uri="smNativeData">
          <pm:charSpec xmlns:pm="smNativeData" id="1683559463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5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683559463" type="1" fgLvl="100" fgClr="00C2D69A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F2DCDB"/>
        <bgColor rgb="FFFFFFFF"/>
        <extLst>
          <ext uri="smNativeData">
            <pm:shade xmlns:pm="smNativeData" id="1683559463" type="1" fgLvl="100" fgClr="00F2DCDB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EBF1DC"/>
        <bgColor rgb="FFFFFFFF"/>
        <extLst>
          <ext uri="smNativeData">
            <pm:shade xmlns:pm="smNativeData" id="1683559463" type="1" fgLvl="100" fgClr="00EBF1DC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683559463" type="1" fgLvl="100" fgClr="00C2D69A" bgLvl="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683559463" type="1" fgLvl="100" fgClr="00C2D69A" bgLvl="0" bgClr="00000000"/>
          </ext>
        </extLst>
      </patternFill>
    </fill>
    <fill>
      <patternFill patternType="solid">
        <fgColor rgb="FFD7E3BB"/>
        <bgColor rgb="FFFFFFFF"/>
        <extLst>
          <ext uri="smNativeData">
            <pm:shade xmlns:pm="smNativeData" id="1683559463" type="1" fgLvl="100" fgClr="00D7E3BB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E6B8B7"/>
        <bgColor rgb="FFFFFFFF"/>
        <extLst>
          <ext uri="smNativeData">
            <pm:shade xmlns:pm="smNativeData" id="1683559463" type="1" fgLvl="100" fgClr="00E6B8B7" bgLvl="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83559463" type="1" fgLvl="100" fgClr="00FFFFFF" bgLvl="100" bgClr="00000000"/>
          </ext>
        </extLst>
      </patternFill>
    </fill>
    <fill>
      <patternFill patternType="solid">
        <fgColor rgb="FFC2D69A"/>
        <bgColor rgb="FFFFFFFF"/>
        <extLst>
          <ext uri="smNativeData">
            <pm:shade xmlns:pm="smNativeData" id="1683559463" type="1" fgLvl="100" fgClr="00C2D69A" bgLvl="0" bgClr="00000000"/>
          </ext>
        </extLst>
      </patternFill>
    </fill>
    <fill>
      <patternFill patternType="solid">
        <fgColor rgb="FFC5D9F1"/>
        <bgColor rgb="FFFFFFFF"/>
        <extLst>
          <ext uri="smNativeData">
            <pm:shade xmlns:pm="smNativeData" id="1683559463" type="1" fgLvl="100" fgClr="00C5D9F1" bgLvl="0" bgClr="00000000"/>
          </ext>
        </extLst>
      </patternFill>
    </fill>
  </fills>
  <borders count="5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83559463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8355946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83559463"/>
        </ext>
      </extLst>
    </border>
  </borders>
  <cellStyleXfs count="3">
    <xf numFmtId="0" fontId="0" fillId="0" borderId="0" applyNumberFormat="1" applyFont="1" applyFill="1" applyBorder="1" applyAlignment="1" applyProtection="1"/>
    <xf numFmtId="164" fontId="0" fillId="0" borderId="0" applyNumberFormat="1" applyFont="0" applyFill="0" applyBorder="0" applyAlignment="0" applyProtection="0"/>
    <xf numFmtId="165" fontId="0" fillId="0" borderId="0" applyNumberFormat="1" applyFont="0" applyFill="0" applyBorder="0" applyAlignment="0" applyProtection="0"/>
  </cellStyleXfs>
  <cellXfs count="154">
    <xf numFmtId="0" fontId="0" fillId="0" borderId="0" xfId="0"/>
    <xf numFmtId="164" fontId="0" fillId="0" borderId="0" xfId="1"/>
    <xf numFmtId="165" fontId="0" fillId="0" borderId="0" xfId="2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9" fontId="0" fillId="0" borderId="0" xfId="0" applyNumberFormat="1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7" xfId="0" applyBorder="1"/>
    <xf numFmtId="0" fontId="0" fillId="0" borderId="0" xfId="0" applyAlignment="1">
      <alignment horizontal="center"/>
    </xf>
    <xf numFmtId="0" fontId="0" fillId="10" borderId="9" xfId="0" applyFill="1" applyBorder="1"/>
    <xf numFmtId="0" fontId="0" fillId="11" borderId="10" xfId="0" applyFill="1" applyBorder="1"/>
    <xf numFmtId="0" fontId="0" fillId="12" borderId="11" xfId="0" applyFill="1" applyBorder="1"/>
    <xf numFmtId="0" fontId="0" fillId="13" borderId="12" xfId="0" applyFill="1" applyBorder="1"/>
    <xf numFmtId="0" fontId="0" fillId="14" borderId="13" xfId="0" applyFill="1" applyBorder="1"/>
    <xf numFmtId="0" fontId="0" fillId="15" borderId="14" xfId="0" applyFill="1"/>
    <xf numFmtId="0" fontId="0" fillId="16" borderId="15" xfId="0" applyFill="1" applyBorder="1"/>
    <xf numFmtId="0" fontId="0" fillId="17" borderId="16" xfId="0" applyFill="1" applyBorder="1"/>
    <xf numFmtId="0" fontId="0" fillId="18" borderId="17" xfId="0" applyFill="1" applyBorder="1"/>
    <xf numFmtId="0" fontId="2" fillId="11" borderId="10" xfId="0" applyFont="1" applyFill="1" applyBorder="1"/>
    <xf numFmtId="0" fontId="2" fillId="15" borderId="14" xfId="0" applyFont="1" applyFill="1"/>
    <xf numFmtId="9" fontId="0" fillId="19" borderId="18" xfId="0" applyNumberFormat="1" applyFill="1" applyBorder="1"/>
    <xf numFmtId="0" fontId="2" fillId="20" borderId="19" xfId="0" applyFont="1" applyFill="1" applyBorder="1"/>
    <xf numFmtId="0" fontId="0" fillId="21" borderId="20" xfId="0" applyFill="1" applyBorder="1"/>
    <xf numFmtId="0" fontId="0" fillId="20" borderId="19" xfId="0" applyFill="1" applyBorder="1"/>
    <xf numFmtId="0" fontId="0" fillId="22" borderId="21" xfId="0" applyFill="1" applyBorder="1"/>
    <xf numFmtId="0" fontId="0" fillId="23" borderId="22" xfId="0" applyFill="1" applyBorder="1"/>
    <xf numFmtId="0" fontId="0" fillId="24" borderId="23" xfId="0" applyFill="1"/>
    <xf numFmtId="0" fontId="0" fillId="25" borderId="24" xfId="0" applyFill="1" applyBorder="1"/>
    <xf numFmtId="0" fontId="0" fillId="26" borderId="25" xfId="0" applyFill="1" applyBorder="1"/>
    <xf numFmtId="0" fontId="0" fillId="27" borderId="26" xfId="0" applyFill="1" applyBorder="1"/>
    <xf numFmtId="0" fontId="5" fillId="0" borderId="0" xfId="0" applyFont="1"/>
    <xf numFmtId="0" fontId="5" fillId="0" borderId="0" xfId="0" applyFont="1"/>
    <xf numFmtId="0" fontId="5" fillId="0" borderId="5" xfId="0" applyFont="1" applyBorder="1"/>
    <xf numFmtId="0" fontId="2" fillId="0" borderId="2" xfId="0" applyFont="1" applyBorder="1"/>
    <xf numFmtId="0" fontId="2" fillId="0" borderId="0" xfId="0" applyFont="1"/>
    <xf numFmtId="0" fontId="9" fillId="29" borderId="28" xfId="0" applyFont="1" applyFill="1" applyBorder="1" applyAlignment="1" applyProtection="1">
      <alignment horizontal="center" vertical="center"/>
      <protection locked="0" hidden="0"/>
    </xf>
    <xf numFmtId="0" fontId="9" fillId="30" borderId="29" xfId="0" applyFont="1" applyFill="1" applyBorder="1" applyAlignment="1" applyProtection="1">
      <alignment horizontal="center" vertical="center"/>
      <protection locked="0" hidden="0"/>
    </xf>
    <xf numFmtId="0" fontId="9" fillId="31" borderId="30" xfId="0" applyFont="1" applyFill="1" applyBorder="1" applyAlignment="1" applyProtection="1">
      <alignment horizontal="center" vertical="center"/>
      <protection locked="0" hidden="0"/>
    </xf>
    <xf numFmtId="0" fontId="9" fillId="32" borderId="31" xfId="0" applyFont="1" applyFill="1" applyBorder="1" applyAlignment="1" applyProtection="1">
      <alignment horizontal="center" vertical="center"/>
      <protection locked="0" hidden="0"/>
    </xf>
    <xf numFmtId="0" fontId="9" fillId="33" borderId="32" xfId="0" applyFont="1" applyFill="1" applyBorder="1" applyAlignment="1" applyProtection="1">
      <alignment horizontal="center" vertical="center"/>
      <protection locked="0" hidden="0"/>
    </xf>
    <xf numFmtId="0" fontId="9" fillId="34" borderId="33" xfId="0" applyFont="1" applyFill="1" applyBorder="1" applyAlignment="1" applyProtection="1">
      <alignment horizontal="center" vertical="center"/>
      <protection locked="0" hidden="0"/>
    </xf>
    <xf numFmtId="2" fontId="11" fillId="10" borderId="9" xfId="0" applyNumberFormat="1" applyFont="1" applyFill="1" applyBorder="1" applyAlignment="1">
      <alignment horizontal="center" vertical="center"/>
    </xf>
    <xf numFmtId="2" fontId="11" fillId="11" borderId="10" xfId="0" applyNumberFormat="1" applyFont="1" applyFill="1" applyBorder="1" applyAlignment="1">
      <alignment horizontal="center" vertical="center"/>
    </xf>
    <xf numFmtId="2" fontId="11" fillId="12" borderId="11" xfId="0" applyNumberFormat="1" applyFont="1" applyFill="1" applyBorder="1" applyAlignment="1">
      <alignment horizontal="center" vertical="center"/>
    </xf>
    <xf numFmtId="2" fontId="11" fillId="16" borderId="15" xfId="0" applyNumberFormat="1" applyFont="1" applyFill="1" applyBorder="1" applyAlignment="1">
      <alignment horizontal="center" vertical="center"/>
    </xf>
    <xf numFmtId="2" fontId="11" fillId="17" borderId="16" xfId="0" applyNumberFormat="1" applyFont="1" applyFill="1" applyBorder="1" applyAlignment="1">
      <alignment horizontal="center" vertical="center"/>
    </xf>
    <xf numFmtId="2" fontId="11" fillId="18" borderId="17" xfId="0" applyNumberFormat="1" applyFont="1" applyFill="1" applyBorder="1" applyAlignment="1">
      <alignment horizontal="center" vertical="center"/>
    </xf>
    <xf numFmtId="0" fontId="7" fillId="29" borderId="28" xfId="0" applyFont="1" applyFill="1" applyBorder="1" applyAlignment="1" applyProtection="1">
      <alignment horizontal="center" vertical="center"/>
      <protection locked="0" hidden="0"/>
    </xf>
    <xf numFmtId="0" fontId="7" fillId="32" borderId="31" xfId="0" applyFont="1" applyFill="1" applyBorder="1" applyAlignment="1" applyProtection="1">
      <alignment horizontal="center" vertical="center"/>
      <protection locked="0" hidden="0"/>
    </xf>
    <xf numFmtId="165" fontId="9" fillId="30" borderId="29" xfId="2" applyFont="1" applyFill="1" applyBorder="1" applyAlignment="1" applyProtection="1">
      <alignment horizontal="center" vertical="center"/>
      <protection locked="0" hidden="0"/>
    </xf>
    <xf numFmtId="165" fontId="9" fillId="31" borderId="30" xfId="2" applyFont="1" applyFill="1" applyBorder="1" applyAlignment="1" applyProtection="1">
      <alignment horizontal="center" vertical="center"/>
      <protection locked="0" hidden="0"/>
    </xf>
    <xf numFmtId="165" fontId="9" fillId="32" borderId="31" xfId="2" applyFont="1" applyFill="1" applyBorder="1" applyAlignment="1" applyProtection="1">
      <alignment horizontal="center" vertical="center"/>
      <protection locked="0" hidden="0"/>
    </xf>
    <xf numFmtId="165" fontId="9" fillId="33" borderId="32" xfId="2" applyFont="1" applyFill="1" applyBorder="1" applyAlignment="1" applyProtection="1">
      <alignment horizontal="center" vertical="center"/>
      <protection locked="0" hidden="0"/>
    </xf>
    <xf numFmtId="165" fontId="9" fillId="34" borderId="33" xfId="2" applyFont="1" applyFill="1" applyBorder="1" applyAlignment="1" applyProtection="1">
      <alignment horizontal="center" vertical="center"/>
      <protection locked="0" hidden="0"/>
    </xf>
    <xf numFmtId="2" fontId="6" fillId="10" borderId="9" xfId="0" applyNumberFormat="1" applyFont="1" applyFill="1" applyBorder="1" applyAlignment="1">
      <alignment horizontal="center" vertical="center"/>
    </xf>
    <xf numFmtId="2" fontId="6" fillId="11" borderId="10" xfId="0" applyNumberFormat="1" applyFont="1" applyFill="1" applyBorder="1" applyAlignment="1">
      <alignment horizontal="center" vertical="center"/>
    </xf>
    <xf numFmtId="2" fontId="6" fillId="12" borderId="11" xfId="0" applyNumberFormat="1" applyFont="1" applyFill="1" applyBorder="1" applyAlignment="1">
      <alignment horizontal="center" vertical="center"/>
    </xf>
    <xf numFmtId="2" fontId="6" fillId="16" borderId="15" xfId="0" applyNumberFormat="1" applyFont="1" applyFill="1" applyBorder="1" applyAlignment="1">
      <alignment horizontal="center" vertical="center"/>
    </xf>
    <xf numFmtId="2" fontId="6" fillId="17" borderId="16" xfId="0" applyNumberFormat="1" applyFont="1" applyFill="1" applyBorder="1" applyAlignment="1">
      <alignment horizontal="center" vertical="center"/>
    </xf>
    <xf numFmtId="2" fontId="6" fillId="18" borderId="17" xfId="0" applyNumberFormat="1" applyFont="1" applyFill="1" applyBorder="1" applyAlignment="1">
      <alignment horizontal="center" vertical="center"/>
    </xf>
    <xf numFmtId="2" fontId="12" fillId="12" borderId="11" xfId="0" applyNumberFormat="1" applyFont="1" applyFill="1" applyBorder="1" applyAlignment="1">
      <alignment horizontal="center" vertical="center"/>
    </xf>
    <xf numFmtId="2" fontId="12" fillId="18" borderId="17" xfId="0" applyNumberFormat="1" applyFont="1" applyFill="1" applyBorder="1" applyAlignment="1">
      <alignment horizontal="center" vertical="center"/>
    </xf>
    <xf numFmtId="0" fontId="3" fillId="35" borderId="34" xfId="0" applyFont="1" applyFill="1" applyBorder="1" applyAlignment="1">
      <alignment horizontal="center" vertical="center"/>
    </xf>
    <xf numFmtId="0" fontId="3" fillId="36" borderId="35" xfId="0" applyFont="1" applyFill="1" applyBorder="1" applyAlignment="1">
      <alignment horizontal="center" vertical="center"/>
    </xf>
    <xf numFmtId="0" fontId="3" fillId="37" borderId="36" xfId="0" applyFont="1" applyFill="1" applyBorder="1" applyAlignment="1">
      <alignment horizontal="center" vertical="center"/>
    </xf>
    <xf numFmtId="0" fontId="3" fillId="38" borderId="37" xfId="0" applyFont="1" applyFill="1" applyBorder="1" applyAlignment="1">
      <alignment horizontal="center" vertical="center"/>
    </xf>
    <xf numFmtId="0" fontId="3" fillId="39" borderId="38" xfId="0" applyFont="1" applyFill="1" applyBorder="1" applyAlignment="1">
      <alignment horizontal="center" vertical="center"/>
    </xf>
    <xf numFmtId="0" fontId="3" fillId="40" borderId="39" xfId="0" applyFont="1" applyFill="1" applyBorder="1" applyAlignment="1">
      <alignment horizontal="center" vertical="center"/>
    </xf>
    <xf numFmtId="0" fontId="2" fillId="15" borderId="14" xfId="0" applyFont="1" applyFill="1" applyAlignment="1">
      <alignment horizontal="left" wrapText="1"/>
    </xf>
    <xf numFmtId="0" fontId="0" fillId="15" borderId="14" xfId="0" applyFill="1" applyAlignment="1">
      <alignment horizontal="left" wrapText="1"/>
    </xf>
    <xf numFmtId="0" fontId="2" fillId="41" borderId="40" xfId="0" applyFont="1" applyFill="1" applyBorder="1" applyAlignment="1">
      <alignment horizontal="center"/>
    </xf>
    <xf numFmtId="0" fontId="2" fillId="42" borderId="41" xfId="0" applyFont="1" applyFill="1" applyBorder="1" applyAlignment="1">
      <alignment horizontal="center"/>
    </xf>
    <xf numFmtId="0" fontId="2" fillId="43" borderId="42" xfId="0" applyFont="1" applyFill="1" applyBorder="1" applyAlignment="1">
      <alignment horizontal="center"/>
    </xf>
    <xf numFmtId="0" fontId="2" fillId="44" borderId="43" xfId="0" applyFont="1" applyFill="1" applyBorder="1" applyAlignment="1">
      <alignment horizontal="center"/>
    </xf>
    <xf numFmtId="0" fontId="2" fillId="45" borderId="44" xfId="0" applyFont="1" applyFill="1" applyBorder="1" applyAlignment="1">
      <alignment horizontal="center"/>
    </xf>
    <xf numFmtId="0" fontId="2" fillId="23" borderId="22" xfId="0" applyFont="1" applyFill="1" applyBorder="1" applyAlignment="1">
      <alignment horizontal="center"/>
    </xf>
    <xf numFmtId="0" fontId="2" fillId="46" borderId="45" xfId="0" applyFont="1" applyFill="1" applyBorder="1" applyAlignment="1">
      <alignment horizontal="center"/>
    </xf>
    <xf numFmtId="0" fontId="9" fillId="31" borderId="30" xfId="0" applyFont="1" applyFill="1" applyBorder="1" applyAlignment="1">
      <alignment horizontal="center" vertical="center"/>
    </xf>
    <xf numFmtId="0" fontId="9" fillId="34" borderId="33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11" fillId="11" borderId="10" xfId="0" applyFont="1" applyFill="1" applyBorder="1" applyAlignment="1">
      <alignment horizontal="center" vertical="center"/>
    </xf>
    <xf numFmtId="0" fontId="11" fillId="12" borderId="11" xfId="0" applyFont="1" applyFill="1" applyBorder="1" applyAlignment="1">
      <alignment horizontal="center" vertical="center"/>
    </xf>
    <xf numFmtId="0" fontId="11" fillId="16" borderId="15" xfId="0" applyFont="1" applyFill="1" applyBorder="1" applyAlignment="1">
      <alignment horizontal="center" vertical="center"/>
    </xf>
    <xf numFmtId="0" fontId="11" fillId="17" borderId="16" xfId="0" applyFont="1" applyFill="1" applyBorder="1" applyAlignment="1">
      <alignment horizontal="center" vertical="center"/>
    </xf>
    <xf numFmtId="0" fontId="11" fillId="18" borderId="17" xfId="0" applyFont="1" applyFill="1" applyBorder="1" applyAlignment="1">
      <alignment horizontal="center" vertical="center"/>
    </xf>
    <xf numFmtId="0" fontId="10" fillId="37" borderId="36" xfId="0" applyFont="1" applyFill="1" applyBorder="1" applyAlignment="1">
      <alignment horizontal="center" vertical="center"/>
    </xf>
    <xf numFmtId="0" fontId="10" fillId="38" borderId="37" xfId="0" applyFont="1" applyFill="1" applyBorder="1" applyAlignment="1">
      <alignment horizontal="center" vertical="center"/>
    </xf>
    <xf numFmtId="0" fontId="10" fillId="35" borderId="34" xfId="0" applyFont="1" applyFill="1" applyBorder="1" applyAlignment="1">
      <alignment horizontal="center" vertical="center"/>
    </xf>
    <xf numFmtId="0" fontId="10" fillId="39" borderId="38" xfId="0" applyFont="1" applyFill="1" applyBorder="1" applyAlignment="1">
      <alignment horizontal="center" vertical="center"/>
    </xf>
    <xf numFmtId="0" fontId="10" fillId="40" borderId="39" xfId="0" applyFont="1" applyFill="1" applyBorder="1" applyAlignment="1">
      <alignment horizontal="center" vertical="center"/>
    </xf>
    <xf numFmtId="0" fontId="10" fillId="36" borderId="35" xfId="0" applyFont="1" applyFill="1" applyBorder="1" applyAlignment="1">
      <alignment horizontal="center" vertical="center"/>
    </xf>
    <xf numFmtId="0" fontId="0" fillId="41" borderId="40" xfId="0" applyFill="1" applyBorder="1" applyAlignment="1">
      <alignment horizontal="center"/>
    </xf>
    <xf numFmtId="0" fontId="0" fillId="42" borderId="41" xfId="0" applyFill="1" applyBorder="1" applyAlignment="1">
      <alignment horizontal="center"/>
    </xf>
    <xf numFmtId="0" fontId="0" fillId="43" borderId="42" xfId="0" applyFill="1" applyBorder="1" applyAlignment="1">
      <alignment horizontal="center"/>
    </xf>
    <xf numFmtId="0" fontId="2" fillId="47" borderId="46" xfId="0" applyFont="1" applyFill="1" applyBorder="1" applyAlignment="1" applyProtection="1">
      <alignment horizontal="center" vertical="center"/>
      <protection locked="0" hidden="0"/>
    </xf>
    <xf numFmtId="164" fontId="8" fillId="29" borderId="28" xfId="1" applyFont="1" applyFill="1" applyBorder="1" applyAlignment="1" applyProtection="1">
      <alignment vertical="center"/>
      <protection locked="0" hidden="0"/>
    </xf>
    <xf numFmtId="164" fontId="8" fillId="30" borderId="29" xfId="1" applyFont="1" applyFill="1" applyBorder="1" applyAlignment="1" applyProtection="1">
      <alignment vertical="center"/>
      <protection locked="0" hidden="0"/>
    </xf>
    <xf numFmtId="164" fontId="8" fillId="31" borderId="30" xfId="1" applyFont="1" applyFill="1" applyBorder="1" applyAlignment="1" applyProtection="1">
      <alignment vertical="center"/>
      <protection locked="0" hidden="0"/>
    </xf>
    <xf numFmtId="164" fontId="8" fillId="32" borderId="31" xfId="1" applyFont="1" applyFill="1" applyBorder="1" applyAlignment="1" applyProtection="1">
      <alignment vertical="center"/>
      <protection locked="0" hidden="0"/>
    </xf>
    <xf numFmtId="164" fontId="8" fillId="33" borderId="32" xfId="1" applyFont="1" applyFill="1" applyBorder="1" applyAlignment="1" applyProtection="1">
      <alignment vertical="center"/>
      <protection locked="0" hidden="0"/>
    </xf>
    <xf numFmtId="164" fontId="8" fillId="34" borderId="33" xfId="1" applyFont="1" applyFill="1" applyBorder="1" applyAlignment="1" applyProtection="1">
      <alignment vertical="center"/>
      <protection locked="0" hidden="0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4" fillId="29" borderId="28" xfId="0" applyFont="1" applyFill="1" applyBorder="1" applyAlignment="1" applyProtection="1">
      <alignment horizontal="center" vertical="center"/>
      <protection locked="0" hidden="0"/>
    </xf>
    <xf numFmtId="0" fontId="4" fillId="30" borderId="29" xfId="0" applyFont="1" applyFill="1" applyBorder="1" applyAlignment="1" applyProtection="1">
      <alignment horizontal="center" vertical="center"/>
      <protection locked="0" hidden="0"/>
    </xf>
    <xf numFmtId="0" fontId="4" fillId="31" borderId="30" xfId="0" applyFont="1" applyFill="1" applyBorder="1" applyAlignment="1" applyProtection="1">
      <alignment horizontal="center" vertical="center"/>
      <protection locked="0" hidden="0"/>
    </xf>
    <xf numFmtId="0" fontId="4" fillId="32" borderId="31" xfId="0" applyFont="1" applyFill="1" applyBorder="1" applyAlignment="1" applyProtection="1">
      <alignment horizontal="center" vertical="center"/>
      <protection locked="0" hidden="0"/>
    </xf>
    <xf numFmtId="0" fontId="4" fillId="33" borderId="32" xfId="0" applyFont="1" applyFill="1" applyBorder="1" applyAlignment="1" applyProtection="1">
      <alignment horizontal="center" vertical="center"/>
      <protection locked="0" hidden="0"/>
    </xf>
    <xf numFmtId="0" fontId="4" fillId="34" borderId="33" xfId="0" applyFont="1" applyFill="1" applyBorder="1" applyAlignment="1" applyProtection="1">
      <alignment horizontal="center" vertical="center"/>
      <protection locked="0" hidden="0"/>
    </xf>
    <xf numFmtId="0" fontId="4" fillId="29" borderId="28" xfId="0" applyFont="1" applyFill="1" applyBorder="1" applyAlignment="1" applyProtection="1">
      <alignment horizontal="center" vertical="center"/>
      <protection locked="0" hidden="0"/>
    </xf>
    <xf numFmtId="0" fontId="4" fillId="30" borderId="29" xfId="0" applyFont="1" applyFill="1" applyBorder="1" applyAlignment="1" applyProtection="1">
      <alignment horizontal="center" vertical="center"/>
      <protection locked="0" hidden="0"/>
    </xf>
    <xf numFmtId="0" fontId="4" fillId="31" borderId="30" xfId="0" applyFont="1" applyFill="1" applyBorder="1" applyAlignment="1" applyProtection="1">
      <alignment horizontal="center" vertical="center"/>
      <protection locked="0" hidden="0"/>
    </xf>
    <xf numFmtId="0" fontId="4" fillId="32" borderId="31" xfId="0" applyFont="1" applyFill="1" applyBorder="1" applyAlignment="1" applyProtection="1">
      <alignment horizontal="center" vertical="center"/>
      <protection locked="0" hidden="0"/>
    </xf>
    <xf numFmtId="0" fontId="4" fillId="33" borderId="32" xfId="0" applyFont="1" applyFill="1" applyBorder="1" applyAlignment="1" applyProtection="1">
      <alignment horizontal="center" vertical="center"/>
      <protection locked="0" hidden="0"/>
    </xf>
    <xf numFmtId="0" fontId="4" fillId="34" borderId="33" xfId="0" applyFont="1" applyFill="1" applyBorder="1" applyAlignment="1" applyProtection="1">
      <alignment horizontal="center" vertical="center"/>
      <protection locked="0" hidden="0"/>
    </xf>
    <xf numFmtId="164" fontId="9" fillId="29" borderId="28" xfId="1" applyFont="1" applyFill="1" applyBorder="1" applyAlignment="1" applyProtection="1">
      <alignment horizontal="center" vertical="center"/>
      <protection locked="0" hidden="0"/>
    </xf>
    <xf numFmtId="164" fontId="9" fillId="30" borderId="29" xfId="1" applyFont="1" applyFill="1" applyBorder="1" applyAlignment="1" applyProtection="1">
      <alignment horizontal="center" vertical="center"/>
      <protection locked="0" hidden="0"/>
    </xf>
    <xf numFmtId="164" fontId="9" fillId="31" borderId="30" xfId="1" applyFont="1" applyFill="1" applyBorder="1" applyAlignment="1" applyProtection="1">
      <alignment horizontal="center" vertical="center"/>
      <protection locked="0" hidden="0"/>
    </xf>
    <xf numFmtId="164" fontId="9" fillId="32" borderId="31" xfId="1" applyFont="1" applyFill="1" applyBorder="1" applyAlignment="1" applyProtection="1">
      <alignment horizontal="center" vertical="center"/>
      <protection locked="0" hidden="0"/>
    </xf>
    <xf numFmtId="164" fontId="9" fillId="33" borderId="32" xfId="1" applyFont="1" applyFill="1" applyBorder="1" applyAlignment="1" applyProtection="1">
      <alignment horizontal="center" vertical="center"/>
      <protection locked="0" hidden="0"/>
    </xf>
    <xf numFmtId="164" fontId="9" fillId="34" borderId="33" xfId="1" applyFont="1" applyFill="1" applyBorder="1" applyAlignment="1" applyProtection="1">
      <alignment horizontal="center" vertical="center"/>
      <protection locked="0" hidden="0"/>
    </xf>
    <xf numFmtId="0" fontId="2" fillId="29" borderId="28" xfId="0" applyFont="1" applyFill="1" applyBorder="1" applyAlignment="1" applyProtection="1">
      <alignment horizontal="center" vertical="center"/>
      <protection locked="0" hidden="0"/>
    </xf>
    <xf numFmtId="0" fontId="2" fillId="30" borderId="29" xfId="0" applyFont="1" applyFill="1" applyBorder="1" applyAlignment="1" applyProtection="1">
      <alignment horizontal="center" vertical="center"/>
      <protection locked="0" hidden="0"/>
    </xf>
    <xf numFmtId="0" fontId="2" fillId="31" borderId="30" xfId="0" applyFont="1" applyFill="1" applyBorder="1" applyAlignment="1" applyProtection="1">
      <alignment horizontal="center" vertical="center"/>
      <protection locked="0" hidden="0"/>
    </xf>
    <xf numFmtId="0" fontId="2" fillId="32" borderId="31" xfId="0" applyFont="1" applyFill="1" applyBorder="1" applyAlignment="1" applyProtection="1">
      <alignment horizontal="center" vertical="center"/>
      <protection locked="0" hidden="0"/>
    </xf>
    <xf numFmtId="0" fontId="2" fillId="33" borderId="32" xfId="0" applyFont="1" applyFill="1" applyBorder="1" applyAlignment="1" applyProtection="1">
      <alignment horizontal="center" vertical="center"/>
      <protection locked="0" hidden="0"/>
    </xf>
    <xf numFmtId="0" fontId="2" fillId="34" borderId="33" xfId="0" applyFont="1" applyFill="1" applyBorder="1" applyAlignment="1" applyProtection="1">
      <alignment horizontal="center" vertical="center"/>
      <protection locked="0" hidden="0"/>
    </xf>
    <xf numFmtId="165" fontId="3" fillId="48" borderId="47" xfId="2" applyFont="1" applyFill="1" applyBorder="1" applyAlignment="1">
      <alignment horizontal="center" vertical="center"/>
    </xf>
    <xf numFmtId="165" fontId="3" fillId="49" borderId="48" xfId="2" applyFont="1" applyFill="1" applyBorder="1" applyAlignment="1">
      <alignment horizontal="center" vertical="center"/>
    </xf>
    <xf numFmtId="165" fontId="3" fillId="50" borderId="49" xfId="2" applyFont="1" applyFill="1" applyBorder="1" applyAlignment="1">
      <alignment horizontal="center" vertical="center"/>
    </xf>
    <xf numFmtId="165" fontId="3" fillId="51" borderId="50" xfId="2" applyFont="1" applyFill="1" applyBorder="1" applyAlignment="1">
      <alignment horizontal="center" vertical="center"/>
    </xf>
    <xf numFmtId="165" fontId="3" fillId="52" borderId="51" xfId="2" applyFont="1" applyFill="1" applyBorder="1" applyAlignment="1">
      <alignment horizontal="center" vertical="center"/>
    </xf>
    <xf numFmtId="165" fontId="3" fillId="53" borderId="52" xfId="2" applyFont="1" applyFill="1" applyBorder="1" applyAlignment="1">
      <alignment horizontal="center" vertical="center"/>
    </xf>
    <xf numFmtId="164" fontId="3" fillId="48" borderId="47" xfId="1" applyFont="1" applyFill="1" applyBorder="1" applyAlignment="1">
      <alignment horizontal="left" vertical="center"/>
    </xf>
    <xf numFmtId="164" fontId="3" fillId="49" borderId="48" xfId="1" applyFont="1" applyFill="1" applyBorder="1" applyAlignment="1">
      <alignment horizontal="left" vertical="center"/>
    </xf>
    <xf numFmtId="164" fontId="3" fillId="50" borderId="49" xfId="1" applyFont="1" applyFill="1" applyBorder="1" applyAlignment="1">
      <alignment horizontal="left" vertical="center"/>
    </xf>
    <xf numFmtId="164" fontId="3" fillId="51" borderId="50" xfId="1" applyFont="1" applyFill="1" applyBorder="1" applyAlignment="1">
      <alignment horizontal="left" vertical="center"/>
    </xf>
    <xf numFmtId="164" fontId="3" fillId="52" borderId="51" xfId="1" applyFont="1" applyFill="1" applyBorder="1" applyAlignment="1">
      <alignment horizontal="left" vertical="center"/>
    </xf>
    <xf numFmtId="164" fontId="3" fillId="53" borderId="52" xfId="1" applyFont="1" applyFill="1" applyBorder="1" applyAlignment="1">
      <alignment horizontal="left" vertical="center"/>
    </xf>
    <xf numFmtId="2" fontId="2" fillId="28" borderId="27" xfId="0" applyNumberFormat="1" applyFont="1" applyFill="1" applyBorder="1" applyAlignment="1">
      <alignment horizontal="center" vertical="center"/>
    </xf>
    <xf numFmtId="165" fontId="9" fillId="29" borderId="28" xfId="2" applyFont="1" applyFill="1" applyBorder="1" applyAlignment="1" applyProtection="1">
      <alignment horizontal="center" vertical="center" wrapText="1"/>
      <protection locked="0" hidden="0"/>
    </xf>
    <xf numFmtId="0" fontId="0" fillId="0" borderId="0" xfId="0" applyAlignment="1">
      <alignment horizontal="justify" vertical="top" wrapText="1"/>
    </xf>
  </cellXfs>
  <cellStyles count="3">
    <cellStyle name="Normal" xfId="0" builtinId="0" customBuiltin="1"/>
    <cellStyle name="Comma" xfId="1" builtinId="3" customBuiltin="1"/>
    <cellStyle name="Currency" xfId="2" builtinId="4" customBuiltin="1"/>
  </cellStyles>
  <tableStyles count="0"/>
  <extLst>
    <ext uri="smNativeData">
      <pm:charStyles xmlns:pm="smNativeData" id="1683559463" count="1">
        <pm:charStyle name="Normal" fontId="0" Id="1"/>
      </pm:charStyles>
      <pm:colors xmlns:pm="smNativeData" id="1683559463" count="8">
        <pm:color name="Cor 24" rgb="C00000"/>
        <pm:color name="Cor 25" rgb="C5D9F1"/>
        <pm:color name="Cor 26" rgb="C2D69A"/>
        <pm:color name="Cor 27" rgb="EBF1DC"/>
        <pm:color name="Cor 28" rgb="F2DCDB"/>
        <pm:color name="Cor 29" rgb="D7E3BB"/>
        <pm:color name="Cor 30" rgb="E6B8B7"/>
        <pm:color name="Cor 31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30</xdr:row>
      <xdr:rowOff>209550</xdr:rowOff>
    </xdr:from>
    <xdr:to>
      <xdr:col>11</xdr:col>
      <xdr:colOff>152400</xdr:colOff>
      <xdr:row>31</xdr:row>
      <xdr:rowOff>180975</xdr:rowOff>
    </xdr:to>
    <xdr:sp macro="" fLocksText="0">
      <xdr:nvSpPr>
        <xdr:cNvPr id="3" name="CaixaDeTexto 2"/>
        <xdr:cNvSpPr>
          <a:extLst>
            <a:ext uri="smNativeData">
              <pm:smNativeData xmlns:pm="smNativeData" val="SMDATA_13_JxRZZBMAAAAlAAAAZAAAAI0AAAAAkAAAAEgAAACQAAAASAAAAAAAAAAAAAAAAAAAAAEAAABQAAAAAAAAAAAA4D8AAAAAAADgPwAAAAAAAOA/AAAAAAAA4D8AAAAAAADgPwAAAAAAAOA/AAAAAAAA4D8AAAAAAADgPwAAAAAAAOA/AAAAAAAA4D8CAAAAjAAAAAEAAAAAAAAA//8AAAAAAAAAAAAAAAAAAAAAAAAAAAAAAAAAAAAAAAAAAAAAeAAAAAEAAABAAAAAAAAAAAAAAABaAAAAAAAAAAAAAAAAAAAAAAAAAAAAAAAAAAAAAAAAAAAAAAAAAAAAAAAAAAAAAAAAAAAAAAAAAAAAAAAAAAAAAAAAAAAAAAAAAAAAFAAAADwAAAABAAAAAAAAAL29vQ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P///w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4AAAADAAAAJQOwAh8AAAALAAAAJwGAAMANAACSMAAA7CIAAHcBAAAAAAAA"/>
            </a:ext>
          </a:extLst>
        </xdr:cNvSpPr>
      </xdr:nvSpPr>
      <xdr:spPr>
        <a:xfrm>
          <a:off x="2235200" y="7895590"/>
          <a:ext cx="5676900" cy="238125"/>
        </a:xfrm>
        <a:prstGeom prst="rect">
          <a:avLst/>
        </a:prstGeom>
        <a:solidFill>
          <a:srgbClr val="FFFF00"/>
        </a:solidFill>
        <a:ln w="9525" cap="flat">
          <a:solidFill>
            <a:srgbClr val="BDBDBD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1440" tIns="45720" rIns="91440" bIns="45720" anchor="t" upright="1"/>
        <a:lstStyle/>
        <a:p>
          <a:pPr algn="ctr" defTabSz="360045" rtl="0">
            <a:defRPr sz="1000"/>
          </a:pPr>
          <a:r>
            <a:rPr lang="pt-br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OBS: Preencha todos os campos em </a:t>
          </a:r>
          <a:r>
            <a:rPr lang="pt-br" sz="1200" b="1" i="0" u="none" strike="noStrike" kern="100" baseline="0">
              <a:solidFill>
                <a:srgbClr val="4F81BD"/>
              </a:solidFill>
              <a:latin typeface="Calibri" pitchFamily="2" charset="0"/>
              <a:ea typeface="Arial" pitchFamily="2" charset="0"/>
              <a:cs typeface="Arial" pitchFamily="2" charset="0"/>
            </a:rPr>
            <a:t>AZUL !</a:t>
          </a:r>
        </a:p>
      </xdr:txBody>
    </xdr:sp>
    <xdr:clientData/>
  </xdr:twoCellAnchor>
  <xdr:twoCellAnchor editAs="oneCell">
    <xdr:from>
      <xdr:col>1</xdr:col>
      <xdr:colOff>19050</xdr:colOff>
      <xdr:row>1</xdr:row>
      <xdr:rowOff>85090</xdr:rowOff>
    </xdr:from>
    <xdr:to>
      <xdr:col>4</xdr:col>
      <xdr:colOff>295275</xdr:colOff>
      <xdr:row>1</xdr:row>
      <xdr:rowOff>1181735</xdr:rowOff>
    </xdr:to>
    <xdr:pic macro="">
      <xdr:nvPicPr>
        <xdr:cNvPr id="2" name="Imagem 1"/>
        <xdr:cNvPicPr>
          <a:picLocks noChangeAspect="1"/>
          <a:extLst>
            <a:ext uri="smNativeData">
              <pm:smNativeData xmlns:pm="smNativeData" val="SMDATA_15_JxRZZBMAAAAlAAAAEQAAAK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EAAAAjAAAABAAAAGQAAAAXAAAAFAAAAAAAAAAAAAAA/38AAP9/AAAAAAAACQAAAAQAAADH5f3/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AQAAAEEAawABAAAABAAAAIUDjQHpAwAAJAEAAB4OAAC/BgAAAQAAAA=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5635" y="185420"/>
          <a:ext cx="2294890" cy="1096645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P122"/>
  <sheetViews>
    <sheetView showGridLines="0" tabSelected="1" view="normal" workbookViewId="0">
      <selection activeCell="P67" sqref="P67"/>
    </sheetView>
  </sheetViews>
  <sheetFormatPr defaultRowHeight="15.40"/>
  <cols>
    <col min="2" max="2" width="2.571429" customWidth="1"/>
    <col min="4" max="4" width="17.142857" customWidth="1"/>
    <col min="5" max="5" width="10.714286" customWidth="1"/>
    <col min="6" max="6" width="13.428571" customWidth="1"/>
    <col min="7" max="7" width="4.428571" customWidth="1"/>
    <col min="8" max="8" width="6.857143" customWidth="1"/>
    <col min="9" max="9" width="19.285714" customWidth="1"/>
    <col min="12" max="12" width="17.142857" customWidth="1"/>
    <col min="13" max="13" width="3.714286" customWidth="1"/>
  </cols>
  <sheetData>
    <row r="1" spans="1:1" ht="7.90" customHeight="1"/>
    <row r="2" spans="6:13" ht="105.75" customHeight="1">
      <c r="F2" s="111" t="s">
        <v>0</v>
      </c>
      <c r="G2" s="112"/>
      <c r="H2" s="112"/>
      <c r="I2" s="112"/>
      <c r="J2" s="112"/>
      <c r="K2" s="112"/>
      <c r="L2" s="112"/>
      <c r="M2" s="112"/>
    </row>
    <row r="3" spans="2:13" ht="17.25" customHeight="1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</row>
    <row r="4" spans="2:13">
      <c r="B4" s="114" t="s">
        <v>1</v>
      </c>
      <c r="C4" s="114"/>
      <c r="D4" s="114"/>
      <c r="E4" s="114"/>
      <c r="F4" s="114"/>
      <c r="G4" s="114"/>
      <c r="H4" s="113" t="s">
        <v>2</v>
      </c>
      <c r="I4" s="113"/>
      <c r="J4" s="113"/>
      <c r="K4" s="113"/>
      <c r="L4" s="113"/>
      <c r="M4" s="113"/>
    </row>
    <row r="5" spans="2:13" ht="6.75" customHeight="1">
      <c r="B5" s="19"/>
      <c r="C5" s="20"/>
      <c r="D5" s="20"/>
      <c r="E5" s="20"/>
      <c r="F5" s="20"/>
      <c r="G5" s="20"/>
      <c r="H5" s="20"/>
      <c r="I5" s="20"/>
      <c r="J5" s="20"/>
      <c r="K5" s="20"/>
      <c r="L5" s="20"/>
      <c r="M5" s="21"/>
    </row>
    <row r="6" spans="2:13" ht="29.25" customHeight="1">
      <c r="B6" s="22"/>
      <c r="C6" s="78" t="s">
        <v>3</v>
      </c>
      <c r="D6" s="78"/>
      <c r="E6" s="78"/>
      <c r="F6" s="78"/>
      <c r="G6" s="78"/>
      <c r="H6" s="78"/>
      <c r="I6" s="78"/>
      <c r="J6" s="78"/>
      <c r="K6" s="78"/>
      <c r="L6" s="78"/>
      <c r="M6" s="23"/>
    </row>
    <row r="7" spans="2:13">
      <c r="B7" s="22"/>
      <c r="C7" s="24"/>
      <c r="D7" s="24"/>
      <c r="E7" s="24"/>
      <c r="F7" s="24"/>
      <c r="G7" s="24"/>
      <c r="H7" s="24"/>
      <c r="I7" s="24"/>
      <c r="J7" s="24"/>
      <c r="K7" s="24"/>
      <c r="L7" s="24"/>
      <c r="M7" s="23"/>
    </row>
    <row r="8" spans="2:13">
      <c r="B8" s="22"/>
      <c r="C8" s="24"/>
      <c r="D8" s="31" t="s">
        <v>4</v>
      </c>
      <c r="E8" s="32"/>
      <c r="F8" s="32"/>
      <c r="G8" s="32"/>
      <c r="H8" s="33"/>
      <c r="I8" s="32"/>
      <c r="J8" s="32"/>
      <c r="K8" s="32"/>
      <c r="L8" s="34"/>
      <c r="M8" s="23"/>
    </row>
    <row r="9" spans="2:13">
      <c r="B9" s="22"/>
      <c r="C9" s="24"/>
      <c r="D9" s="35" t="s">
        <v>5</v>
      </c>
      <c r="E9" s="36"/>
      <c r="F9" s="36"/>
      <c r="G9" s="36"/>
      <c r="H9" s="85" t="s">
        <v>6</v>
      </c>
      <c r="I9" s="86"/>
      <c r="J9" s="83" t="s">
        <v>7</v>
      </c>
      <c r="K9" s="84"/>
      <c r="L9" s="151" t="n">
        <v>3</v>
      </c>
      <c r="M9" s="23"/>
    </row>
    <row r="10" spans="2:13">
      <c r="B10" s="22"/>
      <c r="C10" s="24"/>
      <c r="D10" s="37" t="s">
        <v>8</v>
      </c>
      <c r="E10" s="38"/>
      <c r="F10" s="38"/>
      <c r="G10" s="38"/>
      <c r="H10" s="37"/>
      <c r="I10" s="38"/>
      <c r="J10" s="83" t="s">
        <v>9</v>
      </c>
      <c r="K10" s="84"/>
      <c r="L10" s="151"/>
      <c r="M10" s="23"/>
    </row>
    <row r="11" spans="2:13">
      <c r="B11" s="22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3"/>
    </row>
    <row r="12" spans="2:13">
      <c r="B12" s="22"/>
      <c r="C12" s="24"/>
      <c r="D12" s="31" t="s">
        <v>10</v>
      </c>
      <c r="E12" s="32"/>
      <c r="F12" s="32"/>
      <c r="G12" s="32"/>
      <c r="H12" s="33"/>
      <c r="I12" s="32"/>
      <c r="J12" s="32"/>
      <c r="K12" s="32"/>
      <c r="L12" s="34"/>
      <c r="M12" s="23"/>
    </row>
    <row r="13" spans="2:13">
      <c r="B13" s="22"/>
      <c r="C13" s="24"/>
      <c r="D13" s="35" t="s">
        <v>5</v>
      </c>
      <c r="E13" s="36"/>
      <c r="F13" s="36"/>
      <c r="G13" s="36"/>
      <c r="H13" s="85" t="s">
        <v>6</v>
      </c>
      <c r="I13" s="86"/>
      <c r="J13" s="83" t="s">
        <v>7</v>
      </c>
      <c r="K13" s="84"/>
      <c r="L13" s="151" t="n">
        <v>2</v>
      </c>
      <c r="M13" s="23"/>
    </row>
    <row r="14" spans="2:13">
      <c r="B14" s="22"/>
      <c r="C14" s="24"/>
      <c r="D14" s="37" t="s">
        <v>11</v>
      </c>
      <c r="E14" s="38"/>
      <c r="F14" s="38"/>
      <c r="G14" s="38"/>
      <c r="H14" s="37"/>
      <c r="I14" s="38"/>
      <c r="J14" s="83" t="s">
        <v>9</v>
      </c>
      <c r="K14" s="84"/>
      <c r="L14" s="151"/>
      <c r="M14" s="23"/>
    </row>
    <row r="15" spans="2:13">
      <c r="B15" s="22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3"/>
    </row>
    <row r="16" spans="2:13">
      <c r="B16" s="22"/>
      <c r="C16" s="24"/>
      <c r="D16" s="31" t="s">
        <v>12</v>
      </c>
      <c r="E16" s="32"/>
      <c r="F16" s="32"/>
      <c r="G16" s="32"/>
      <c r="H16" s="33"/>
      <c r="I16" s="32"/>
      <c r="J16" s="32"/>
      <c r="K16" s="32"/>
      <c r="L16" s="34"/>
      <c r="M16" s="23"/>
    </row>
    <row r="17" spans="2:13">
      <c r="B17" s="22"/>
      <c r="C17" s="24"/>
      <c r="D17" s="35" t="s">
        <v>5</v>
      </c>
      <c r="E17" s="36"/>
      <c r="F17" s="36"/>
      <c r="G17" s="36"/>
      <c r="H17" s="85" t="s">
        <v>6</v>
      </c>
      <c r="I17" s="86"/>
      <c r="J17" s="83" t="s">
        <v>13</v>
      </c>
      <c r="K17" s="84"/>
      <c r="L17" s="151" t="n">
        <v>1</v>
      </c>
      <c r="M17" s="23"/>
    </row>
    <row r="18" spans="2:13">
      <c r="B18" s="22"/>
      <c r="C18" s="24"/>
      <c r="D18" s="37" t="s">
        <v>14</v>
      </c>
      <c r="E18" s="38"/>
      <c r="F18" s="38"/>
      <c r="G18" s="38"/>
      <c r="H18" s="37"/>
      <c r="I18" s="38"/>
      <c r="J18" s="83" t="s">
        <v>9</v>
      </c>
      <c r="K18" s="84"/>
      <c r="L18" s="151"/>
      <c r="M18" s="23"/>
    </row>
    <row r="19" spans="2:13">
      <c r="B19" s="22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3"/>
    </row>
    <row r="20" spans="2:13">
      <c r="B20" s="22"/>
      <c r="C20" s="24"/>
      <c r="D20" s="31" t="s">
        <v>15</v>
      </c>
      <c r="E20" s="32"/>
      <c r="F20" s="32"/>
      <c r="G20" s="32"/>
      <c r="H20" s="32"/>
      <c r="I20" s="32"/>
      <c r="J20" s="32"/>
      <c r="K20" s="32"/>
      <c r="L20" s="34"/>
      <c r="M20" s="23"/>
    </row>
    <row r="21" spans="2:13">
      <c r="B21" s="22"/>
      <c r="C21" s="24"/>
      <c r="D21" s="37" t="s">
        <v>16</v>
      </c>
      <c r="E21" s="38"/>
      <c r="F21" s="38"/>
      <c r="G21" s="38"/>
      <c r="H21" s="38"/>
      <c r="I21" s="38"/>
      <c r="J21" s="38"/>
      <c r="K21" s="38"/>
      <c r="L21" s="39"/>
      <c r="M21" s="23"/>
    </row>
    <row r="22" spans="2:13">
      <c r="B22" s="22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3"/>
    </row>
    <row r="23" spans="2:13" ht="52.50" customHeight="1">
      <c r="B23" s="22"/>
      <c r="C23" s="79" t="s">
        <v>17</v>
      </c>
      <c r="D23" s="79"/>
      <c r="E23" s="79"/>
      <c r="F23" s="79"/>
      <c r="G23" s="79"/>
      <c r="H23" s="79"/>
      <c r="I23" s="79"/>
      <c r="J23" s="79"/>
      <c r="K23" s="79"/>
      <c r="L23" s="79"/>
      <c r="M23" s="23"/>
    </row>
    <row r="24" spans="2:13"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7"/>
    </row>
    <row r="25" spans="1:1" ht="6" customHeight="1"/>
    <row r="26" spans="2:13">
      <c r="B26" s="19"/>
      <c r="C26" s="28" t="s">
        <v>18</v>
      </c>
      <c r="D26" s="28"/>
      <c r="E26" s="28"/>
      <c r="F26" s="28"/>
      <c r="G26" s="28"/>
      <c r="H26" s="28"/>
      <c r="I26" s="20"/>
      <c r="J26" s="20"/>
      <c r="K26" s="20"/>
      <c r="L26" s="20"/>
      <c r="M26" s="21"/>
    </row>
    <row r="27" spans="2:13">
      <c r="B27" s="22"/>
      <c r="C27" s="29" t="s">
        <v>19</v>
      </c>
      <c r="D27" s="24"/>
      <c r="E27" s="24"/>
      <c r="F27" s="24"/>
      <c r="G27" s="24"/>
      <c r="H27" s="24"/>
      <c r="I27" s="24"/>
      <c r="J27" s="24"/>
      <c r="K27" s="24"/>
      <c r="L27" s="24"/>
      <c r="M27" s="23"/>
    </row>
    <row r="28" spans="2:13">
      <c r="B28" s="22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3"/>
    </row>
    <row r="29" spans="2:13" ht="42" customHeight="1">
      <c r="B29" s="22"/>
      <c r="C29" s="79" t="s">
        <v>20</v>
      </c>
      <c r="D29" s="79"/>
      <c r="E29" s="79"/>
      <c r="F29" s="79"/>
      <c r="G29" s="79"/>
      <c r="H29" s="79"/>
      <c r="I29" s="79"/>
      <c r="J29" s="79"/>
      <c r="K29" s="79"/>
      <c r="L29" s="79"/>
      <c r="M29" s="23"/>
    </row>
    <row r="30" spans="2:13" ht="9.75" customHeight="1"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</row>
    <row r="31" spans="1:1" ht="21" customHeight="1"/>
    <row r="32" spans="3:3" ht="49.50" customHeight="1">
      <c r="C32" s="12" t="s">
        <v>21</v>
      </c>
    </row>
    <row r="33" spans="2:13">
      <c r="B33" s="3"/>
      <c r="C33" s="4" t="s">
        <v>22</v>
      </c>
      <c r="D33" s="4"/>
      <c r="E33" s="4" t="s">
        <v>23</v>
      </c>
      <c r="F33" s="4"/>
      <c r="G33" s="4" t="s">
        <v>24</v>
      </c>
      <c r="H33" s="4"/>
      <c r="I33" s="4"/>
      <c r="J33" s="4"/>
      <c r="K33" s="4"/>
      <c r="L33" s="4"/>
      <c r="M33" s="5"/>
    </row>
    <row r="34" spans="2:13">
      <c r="B34" s="6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8"/>
    </row>
    <row r="35" spans="2:13">
      <c r="B35" s="6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8"/>
    </row>
    <row r="36" spans="2:13">
      <c r="B36" s="6"/>
      <c r="C36" s="7" t="s">
        <v>25</v>
      </c>
      <c r="D36" s="7"/>
      <c r="E36" s="7"/>
      <c r="F36" s="7"/>
      <c r="G36" s="7"/>
      <c r="H36" s="7"/>
      <c r="I36" s="80" t="s">
        <v>26</v>
      </c>
      <c r="J36" s="81"/>
      <c r="K36" s="81"/>
      <c r="L36" s="82"/>
      <c r="M36" s="8"/>
    </row>
    <row r="37" spans="2:13">
      <c r="B37" s="6"/>
      <c r="C37" s="105"/>
      <c r="D37" s="106"/>
      <c r="E37" s="107"/>
      <c r="F37" s="7"/>
      <c r="G37" s="7"/>
      <c r="H37" s="7"/>
      <c r="I37" s="101" t="s">
        <v>27</v>
      </c>
      <c r="J37" s="102"/>
      <c r="K37" s="103"/>
      <c r="L37" s="30" t="n">
        <v>0.15</v>
      </c>
      <c r="M37" s="8"/>
    </row>
    <row r="38" spans="2:13">
      <c r="B38" s="6"/>
      <c r="C38" s="108"/>
      <c r="D38" s="109"/>
      <c r="E38" s="110"/>
      <c r="F38" s="7"/>
      <c r="G38" s="7"/>
      <c r="H38" s="7"/>
      <c r="I38" s="101" t="s">
        <v>28</v>
      </c>
      <c r="J38" s="102"/>
      <c r="K38" s="103"/>
      <c r="L38" s="30" t="n">
        <v>0.2</v>
      </c>
      <c r="M38" s="8"/>
    </row>
    <row r="39" spans="2:13">
      <c r="B39" s="6"/>
      <c r="C39" s="7"/>
      <c r="D39" s="7"/>
      <c r="E39" s="7"/>
      <c r="F39" s="7"/>
      <c r="G39" s="7"/>
      <c r="H39" s="7"/>
      <c r="I39" s="101" t="s">
        <v>29</v>
      </c>
      <c r="J39" s="102"/>
      <c r="K39" s="103"/>
      <c r="L39" s="30" t="n">
        <v>0.3</v>
      </c>
      <c r="M39" s="8"/>
    </row>
    <row r="40" spans="2:13" ht="12.75" customHeight="1">
      <c r="B40" s="6"/>
      <c r="C40" s="7"/>
      <c r="D40" s="7"/>
      <c r="E40" s="7"/>
      <c r="F40" s="7"/>
      <c r="G40" s="7"/>
      <c r="H40" s="7"/>
      <c r="I40" s="7"/>
      <c r="J40" s="13"/>
      <c r="K40" s="7"/>
      <c r="L40" s="7"/>
      <c r="M40" s="8"/>
    </row>
    <row r="41" spans="2:13">
      <c r="B41" s="6"/>
      <c r="C41" s="7" t="s">
        <v>30</v>
      </c>
      <c r="D41" s="7"/>
      <c r="E41" s="7"/>
      <c r="F41" s="7"/>
      <c r="G41" s="7"/>
      <c r="H41" s="7"/>
      <c r="I41" s="7" t="s">
        <v>31</v>
      </c>
      <c r="J41" s="7"/>
      <c r="K41" s="7"/>
      <c r="L41" s="7"/>
      <c r="M41" s="8"/>
    </row>
    <row r="42" spans="2:13">
      <c r="B42" s="6"/>
      <c r="C42" s="57"/>
      <c r="D42" s="33" t="s">
        <v>32</v>
      </c>
      <c r="E42" s="32" t="s">
        <v>33</v>
      </c>
      <c r="F42" s="34"/>
      <c r="G42" s="7"/>
      <c r="H42" s="40" t="s">
        <v>34</v>
      </c>
      <c r="I42" s="133"/>
      <c r="J42" s="134"/>
      <c r="K42" s="134"/>
      <c r="L42" s="135"/>
      <c r="M42" s="8"/>
    </row>
    <row r="43" spans="2:13">
      <c r="B43" s="6"/>
      <c r="C43" s="58"/>
      <c r="D43" s="37" t="s">
        <v>35</v>
      </c>
      <c r="E43" s="38" t="s">
        <v>36</v>
      </c>
      <c r="F43" s="39"/>
      <c r="G43" s="7"/>
      <c r="H43" s="40" t="s">
        <v>37</v>
      </c>
      <c r="I43" s="136"/>
      <c r="J43" s="137"/>
      <c r="K43" s="137"/>
      <c r="L43" s="138"/>
      <c r="M43" s="8"/>
    </row>
    <row r="44" spans="2:13">
      <c r="B44" s="6"/>
      <c r="C44" s="7" t="s">
        <v>38</v>
      </c>
      <c r="D44" s="7"/>
      <c r="E44" s="7"/>
      <c r="F44" s="7"/>
      <c r="G44" s="7"/>
      <c r="H44" s="40" t="s">
        <v>39</v>
      </c>
      <c r="I44" s="7" t="s">
        <v>40</v>
      </c>
      <c r="J44" s="7"/>
      <c r="K44" s="7"/>
      <c r="L44" s="7"/>
      <c r="M44" s="8"/>
    </row>
    <row r="45" spans="2:13" ht="15" customHeight="1">
      <c r="B45" s="6"/>
      <c r="C45" s="64" t="str">
        <f>IF(C42="ME",4,IF(C42="A",3,IF(C42="M",2,IF(C42="B",0.5,"Densidade Inválida"))))</f>
        <v>Densidade Inválida</v>
      </c>
      <c r="D45" s="65"/>
      <c r="E45" s="65"/>
      <c r="F45" s="70" t="str">
        <f>IF(C45=0.5,0,C45)</f>
        <v>Densidade Inválida</v>
      </c>
      <c r="G45" s="14"/>
      <c r="H45" s="41" t="s">
        <v>41</v>
      </c>
      <c r="I45" s="45"/>
      <c r="J45" s="46"/>
      <c r="K45" s="46"/>
      <c r="L45" s="87" t="s">
        <v>42</v>
      </c>
      <c r="M45" s="42" t="n">
        <v>15</v>
      </c>
    </row>
    <row r="46" spans="2:13" ht="15" customHeight="1">
      <c r="B46" s="6"/>
      <c r="C46" s="67"/>
      <c r="D46" s="68"/>
      <c r="E46" s="68"/>
      <c r="F46" s="71"/>
      <c r="G46" s="14"/>
      <c r="H46" s="14"/>
      <c r="I46" s="48"/>
      <c r="J46" s="49"/>
      <c r="K46" s="49"/>
      <c r="L46" s="88"/>
      <c r="M46" s="42" t="n">
        <v>20</v>
      </c>
    </row>
    <row r="47" spans="2:13">
      <c r="B47" s="6"/>
      <c r="C47" s="7" t="s">
        <v>43</v>
      </c>
      <c r="D47" s="7"/>
      <c r="E47" s="7"/>
      <c r="F47" s="7"/>
      <c r="G47" s="7"/>
      <c r="H47" s="7"/>
      <c r="I47" s="7" t="s">
        <v>44</v>
      </c>
      <c r="J47" s="7"/>
      <c r="K47" s="7"/>
      <c r="L47" s="7"/>
      <c r="M47" s="42" t="n">
        <v>30</v>
      </c>
    </row>
    <row r="48" spans="2:13">
      <c r="B48" s="6"/>
      <c r="C48" s="64" t="e">
        <f>IF(F45=0,0,((C45-1)))</f>
        <v>#VALUE!</v>
      </c>
      <c r="D48" s="65"/>
      <c r="E48" s="65"/>
      <c r="F48" s="66"/>
      <c r="G48" s="7"/>
      <c r="H48" s="7"/>
      <c r="I48" s="64" t="e">
        <f>IF(F45=0,0,((C45-1)))</f>
        <v>#VALUE!</v>
      </c>
      <c r="J48" s="65"/>
      <c r="K48" s="65"/>
      <c r="L48" s="66"/>
      <c r="M48" s="8"/>
    </row>
    <row r="49" spans="2:13">
      <c r="B49" s="6"/>
      <c r="C49" s="67"/>
      <c r="D49" s="68"/>
      <c r="E49" s="68"/>
      <c r="F49" s="69"/>
      <c r="G49" s="7"/>
      <c r="H49" s="7"/>
      <c r="I49" s="67"/>
      <c r="J49" s="68"/>
      <c r="K49" s="68"/>
      <c r="L49" s="69"/>
      <c r="M49" s="8"/>
    </row>
    <row r="50" spans="2:13">
      <c r="B50" s="6"/>
      <c r="C50" s="7" t="s">
        <v>45</v>
      </c>
      <c r="D50" s="7"/>
      <c r="E50" s="7"/>
      <c r="F50" s="7"/>
      <c r="G50" s="16"/>
      <c r="H50" s="16"/>
      <c r="I50" s="7" t="s">
        <v>46</v>
      </c>
      <c r="J50" s="7"/>
      <c r="K50" s="7"/>
      <c r="L50" s="7"/>
      <c r="M50" s="8"/>
    </row>
    <row r="51" spans="2:13">
      <c r="B51" s="6"/>
      <c r="C51" s="152"/>
      <c r="D51" s="59"/>
      <c r="E51" s="59"/>
      <c r="F51" s="60"/>
      <c r="G51" s="16"/>
      <c r="H51" s="16"/>
      <c r="I51" s="45"/>
      <c r="J51" s="46"/>
      <c r="K51" s="46"/>
      <c r="L51" s="47"/>
      <c r="M51" s="8"/>
    </row>
    <row r="52" spans="2:13">
      <c r="B52" s="6"/>
      <c r="C52" s="61"/>
      <c r="D52" s="62"/>
      <c r="E52" s="62"/>
      <c r="F52" s="63"/>
      <c r="G52" s="16"/>
      <c r="H52" s="16"/>
      <c r="I52" s="48"/>
      <c r="J52" s="49"/>
      <c r="K52" s="49"/>
      <c r="L52" s="50"/>
      <c r="M52" s="8"/>
    </row>
    <row r="53" spans="2:13" ht="10.50" customHeight="1">
      <c r="B53" s="9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1"/>
    </row>
    <row r="54" spans="3:12" s="7" customFormat="1" ht="11.25" customHeight="1">
      <c r="C54" s="16"/>
      <c r="D54" s="16"/>
      <c r="E54" s="16"/>
      <c r="F54" s="16"/>
      <c r="G54" s="16"/>
      <c r="H54" s="16"/>
      <c r="I54" s="16"/>
      <c r="J54" s="16"/>
      <c r="K54" s="16"/>
      <c r="L54" s="16"/>
    </row>
    <row r="55" spans="2:13">
      <c r="B55" s="3"/>
      <c r="C55" s="4" t="s">
        <v>47</v>
      </c>
      <c r="D55" s="4"/>
      <c r="E55" s="4"/>
      <c r="F55" s="4"/>
      <c r="G55" s="4"/>
      <c r="H55" s="4"/>
      <c r="I55" s="4"/>
      <c r="J55" s="4"/>
      <c r="K55" s="4"/>
      <c r="L55" s="4"/>
      <c r="M55" s="5"/>
    </row>
    <row r="56" spans="2:13">
      <c r="B56" s="6"/>
      <c r="C56" s="7" t="s">
        <v>48</v>
      </c>
      <c r="D56" s="7"/>
      <c r="E56" s="7"/>
      <c r="F56" s="7"/>
      <c r="G56" s="7"/>
      <c r="H56" s="7"/>
      <c r="I56" s="7" t="s">
        <v>49</v>
      </c>
      <c r="J56" s="7"/>
      <c r="K56" s="7"/>
      <c r="L56" s="7"/>
      <c r="M56" s="8"/>
    </row>
    <row r="57" spans="2:13" ht="15" customHeight="1">
      <c r="B57" s="6"/>
      <c r="C57" s="127"/>
      <c r="D57" s="128"/>
      <c r="E57" s="128"/>
      <c r="F57" s="129"/>
      <c r="G57" s="7"/>
      <c r="H57" s="7"/>
      <c r="I57" s="74" t="e">
        <f>C57/C37</f>
        <v>#DIV/0!</v>
      </c>
      <c r="J57" s="75"/>
      <c r="K57" s="75"/>
      <c r="L57" s="72"/>
      <c r="M57" s="8"/>
    </row>
    <row r="58" spans="2:13" ht="15" customHeight="1">
      <c r="B58" s="6"/>
      <c r="C58" s="130"/>
      <c r="D58" s="131"/>
      <c r="E58" s="131"/>
      <c r="F58" s="132"/>
      <c r="G58" s="7"/>
      <c r="H58" s="7"/>
      <c r="I58" s="76"/>
      <c r="J58" s="77"/>
      <c r="K58" s="77"/>
      <c r="L58" s="73"/>
      <c r="M58" s="8"/>
    </row>
    <row r="59" spans="2:13" ht="11.80" customHeight="1">
      <c r="B59" s="6"/>
      <c r="C59" s="7"/>
      <c r="D59" s="7"/>
      <c r="E59" s="7"/>
      <c r="F59" s="7"/>
      <c r="G59" s="7"/>
      <c r="H59" s="7"/>
      <c r="I59" s="7"/>
      <c r="J59" s="7"/>
      <c r="K59" s="7"/>
      <c r="L59" s="7"/>
      <c r="M59" s="8"/>
    </row>
    <row r="60" spans="2:13">
      <c r="B60" s="6"/>
      <c r="C60" s="7" t="s">
        <v>50</v>
      </c>
      <c r="D60" s="7"/>
      <c r="E60" s="7"/>
      <c r="F60" s="7"/>
      <c r="G60" s="7"/>
      <c r="H60" s="7"/>
      <c r="I60" s="7" t="s">
        <v>51</v>
      </c>
      <c r="J60" s="7"/>
      <c r="K60" s="7"/>
      <c r="L60" s="7"/>
      <c r="M60" s="8"/>
    </row>
    <row r="61" spans="2:13" ht="15" customHeight="1">
      <c r="B61" s="6"/>
      <c r="C61" s="74">
        <f>IF(I69&lt;0,I45,I69+I77+I45)</f>
        <v>0</v>
      </c>
      <c r="D61" s="75"/>
      <c r="E61" s="75"/>
      <c r="F61" s="72" t="s">
        <v>42</v>
      </c>
      <c r="G61" s="7"/>
      <c r="H61" s="7"/>
      <c r="I61" s="74" t="e">
        <f>IF(I57&gt;C45,"NÃO","SIM")</f>
        <v>#DIV/0!</v>
      </c>
      <c r="J61" s="75"/>
      <c r="K61" s="75"/>
      <c r="L61" s="72"/>
      <c r="M61" s="8"/>
    </row>
    <row r="62" spans="2:13" ht="15" customHeight="1">
      <c r="B62" s="6"/>
      <c r="C62" s="76"/>
      <c r="D62" s="77"/>
      <c r="E62" s="77"/>
      <c r="F62" s="73"/>
      <c r="G62" s="7"/>
      <c r="H62" s="7"/>
      <c r="I62" s="76"/>
      <c r="J62" s="77"/>
      <c r="K62" s="77"/>
      <c r="L62" s="73"/>
      <c r="M62" s="8"/>
    </row>
    <row r="63" spans="2:13" ht="8.25" customHeight="1">
      <c r="B63" s="6"/>
      <c r="C63" s="7"/>
      <c r="D63" s="7"/>
      <c r="E63" s="7"/>
      <c r="F63" s="7"/>
      <c r="G63" s="7"/>
      <c r="H63" s="7"/>
      <c r="I63" s="7"/>
      <c r="J63" s="7"/>
      <c r="K63" s="7"/>
      <c r="L63" s="7"/>
      <c r="M63" s="8"/>
    </row>
    <row r="64" spans="2:13" ht="6.40" customHeight="1">
      <c r="B64" s="6"/>
      <c r="C64" s="7"/>
      <c r="D64" s="7"/>
      <c r="E64" s="7"/>
      <c r="F64" s="7"/>
      <c r="G64" s="7"/>
      <c r="H64" s="7"/>
      <c r="I64" s="7"/>
      <c r="J64" s="7"/>
      <c r="K64" s="7"/>
      <c r="L64" s="7"/>
      <c r="M64" s="8"/>
    </row>
    <row r="65" spans="2:13">
      <c r="B65" s="6"/>
      <c r="C65" s="44" t="s">
        <v>52</v>
      </c>
      <c r="D65" s="7"/>
      <c r="E65" s="7"/>
      <c r="F65" s="7"/>
      <c r="G65" s="7"/>
      <c r="H65" s="7"/>
      <c r="I65" s="7"/>
      <c r="J65" s="7"/>
      <c r="K65" s="7"/>
      <c r="L65" s="7"/>
      <c r="M65" s="8"/>
    </row>
    <row r="66" spans="2:13">
      <c r="B66" s="6"/>
      <c r="C66" s="7" t="s">
        <v>53</v>
      </c>
      <c r="D66" s="7"/>
      <c r="E66" s="7"/>
      <c r="F66" s="7"/>
      <c r="G66" s="7"/>
      <c r="H66" s="7"/>
      <c r="I66" s="7"/>
      <c r="J66" s="7"/>
      <c r="K66" s="7"/>
      <c r="L66" s="7"/>
      <c r="M66" s="8"/>
    </row>
    <row r="67" spans="2:13" ht="11.65" customHeight="1">
      <c r="B67" s="6"/>
      <c r="C67" s="7"/>
      <c r="D67" s="7"/>
      <c r="E67" s="7"/>
      <c r="F67" s="7"/>
      <c r="G67" s="7"/>
      <c r="H67" s="7"/>
      <c r="I67" s="7"/>
      <c r="J67" s="7"/>
      <c r="K67" s="7"/>
      <c r="L67" s="7"/>
      <c r="M67" s="8"/>
    </row>
    <row r="68" spans="2:13">
      <c r="B68" s="6"/>
      <c r="C68" s="7" t="s">
        <v>54</v>
      </c>
      <c r="D68" s="7"/>
      <c r="E68" s="7"/>
      <c r="F68" s="7"/>
      <c r="G68" s="7"/>
      <c r="H68" s="7"/>
      <c r="I68" s="7" t="s">
        <v>55</v>
      </c>
      <c r="J68" s="7"/>
      <c r="K68" s="7"/>
      <c r="L68" s="7"/>
      <c r="M68" s="8"/>
    </row>
    <row r="69" spans="2:13">
      <c r="B69" s="6"/>
      <c r="C69" s="45"/>
      <c r="D69" s="46"/>
      <c r="E69" s="46"/>
      <c r="F69" s="47"/>
      <c r="G69" s="15"/>
      <c r="H69" s="7"/>
      <c r="I69" s="89">
        <f>IF((C69-I51)*2&gt;0,(C69-I51)*2,0)</f>
        <v>0</v>
      </c>
      <c r="J69" s="90"/>
      <c r="K69" s="90"/>
      <c r="L69" s="91"/>
      <c r="M69" s="8"/>
    </row>
    <row r="70" spans="2:13">
      <c r="B70" s="6"/>
      <c r="C70" s="48"/>
      <c r="D70" s="49"/>
      <c r="E70" s="49"/>
      <c r="F70" s="50"/>
      <c r="G70" s="15"/>
      <c r="H70" s="7"/>
      <c r="I70" s="92"/>
      <c r="J70" s="93"/>
      <c r="K70" s="93"/>
      <c r="L70" s="94"/>
      <c r="M70" s="8"/>
    </row>
    <row r="71" spans="2:13" ht="9.75" customHeight="1"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1"/>
    </row>
    <row r="72" spans="2:13" ht="10.30" customHeight="1"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spans="3:3">
      <c r="C73" s="12" t="s">
        <v>56</v>
      </c>
    </row>
    <row r="74" spans="2:13">
      <c r="B74" s="3"/>
      <c r="C74" s="43" t="s">
        <v>57</v>
      </c>
      <c r="D74" s="4"/>
      <c r="E74" s="4"/>
      <c r="F74" s="4"/>
      <c r="G74" s="4"/>
      <c r="H74" s="4"/>
      <c r="I74" s="4"/>
      <c r="J74" s="4"/>
      <c r="K74" s="4"/>
      <c r="L74" s="4"/>
      <c r="M74" s="5"/>
    </row>
    <row r="75" spans="2:13">
      <c r="B75" s="6"/>
      <c r="C75" s="7"/>
      <c r="D75" s="7"/>
      <c r="E75" s="7"/>
      <c r="F75" s="7"/>
      <c r="G75" s="7"/>
      <c r="H75" s="7"/>
      <c r="I75" s="7"/>
      <c r="J75" s="7"/>
      <c r="K75" s="7"/>
      <c r="L75" s="7"/>
      <c r="M75" s="8"/>
    </row>
    <row r="76" spans="2:13">
      <c r="B76" s="6"/>
      <c r="C76" s="7" t="s">
        <v>58</v>
      </c>
      <c r="D76" s="7"/>
      <c r="E76" s="7"/>
      <c r="F76" s="7"/>
      <c r="G76" s="7"/>
      <c r="H76" s="7"/>
      <c r="I76" s="7" t="s">
        <v>59</v>
      </c>
      <c r="J76" s="7"/>
      <c r="K76" s="7"/>
      <c r="L76" s="7"/>
      <c r="M76" s="8"/>
    </row>
    <row r="77" spans="2:13">
      <c r="B77" s="6"/>
      <c r="C77" s="45"/>
      <c r="D77" s="46"/>
      <c r="E77" s="46"/>
      <c r="F77" s="47"/>
      <c r="G77" s="7"/>
      <c r="H77" s="7"/>
      <c r="I77" s="89">
        <f>(C77/0.1)*2</f>
        <v>0</v>
      </c>
      <c r="J77" s="90"/>
      <c r="K77" s="90"/>
      <c r="L77" s="91"/>
      <c r="M77" s="8"/>
    </row>
    <row r="78" spans="2:13">
      <c r="B78" s="6"/>
      <c r="C78" s="48"/>
      <c r="D78" s="49"/>
      <c r="E78" s="49"/>
      <c r="F78" s="50"/>
      <c r="G78" s="7"/>
      <c r="H78" s="7"/>
      <c r="I78" s="92"/>
      <c r="J78" s="93"/>
      <c r="K78" s="93"/>
      <c r="L78" s="94"/>
      <c r="M78" s="8"/>
    </row>
    <row r="79" spans="2:13">
      <c r="B79" s="6"/>
      <c r="C79" s="7"/>
      <c r="D79" s="7"/>
      <c r="E79" s="7"/>
      <c r="F79" s="7"/>
      <c r="G79" s="7"/>
      <c r="H79" s="7"/>
      <c r="I79" s="7"/>
      <c r="J79" s="7"/>
      <c r="K79" s="7"/>
      <c r="L79" s="7"/>
      <c r="M79" s="8"/>
    </row>
    <row r="80" spans="2:13">
      <c r="B80" s="6"/>
      <c r="C80" s="7" t="s">
        <v>60</v>
      </c>
      <c r="D80" s="7"/>
      <c r="E80" s="7"/>
      <c r="F80" s="7"/>
      <c r="G80" s="7"/>
      <c r="H80" s="7"/>
      <c r="I80" s="16" t="s">
        <v>61</v>
      </c>
      <c r="J80" s="16"/>
      <c r="K80" s="16"/>
      <c r="L80" s="16"/>
      <c r="M80" s="8"/>
    </row>
    <row r="81" spans="2:13">
      <c r="B81" s="6"/>
      <c r="C81" s="51" t="e">
        <f>I57-1-C77</f>
        <v>#DIV/0!</v>
      </c>
      <c r="D81" s="52"/>
      <c r="E81" s="52"/>
      <c r="F81" s="53"/>
      <c r="G81" s="7"/>
      <c r="H81" s="7"/>
      <c r="I81" s="95" t="e">
        <f>IF((C77+1)&gt;I57,"Obs: Aumento de CA desnecessário","")</f>
        <v>#DIV/0!</v>
      </c>
      <c r="J81" s="96"/>
      <c r="K81" s="96"/>
      <c r="L81" s="97"/>
      <c r="M81" s="8"/>
    </row>
    <row r="82" spans="2:13">
      <c r="B82" s="6"/>
      <c r="C82" s="54"/>
      <c r="D82" s="55"/>
      <c r="E82" s="55"/>
      <c r="F82" s="56"/>
      <c r="G82" s="7"/>
      <c r="H82" s="7"/>
      <c r="I82" s="98"/>
      <c r="J82" s="99"/>
      <c r="K82" s="99"/>
      <c r="L82" s="100"/>
      <c r="M82" s="8"/>
    </row>
    <row r="83" spans="2:13">
      <c r="B83" s="9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1"/>
    </row>
    <row r="84" spans="2:13">
      <c r="B84" s="3"/>
      <c r="C84" s="43" t="s">
        <v>62</v>
      </c>
      <c r="D84" s="4"/>
      <c r="E84" s="4"/>
      <c r="F84" s="4"/>
      <c r="G84" s="4"/>
      <c r="H84" s="4"/>
      <c r="I84" s="4"/>
      <c r="J84" s="4"/>
      <c r="K84" s="4"/>
      <c r="L84" s="4"/>
      <c r="M84" s="5"/>
    </row>
    <row r="85" spans="2:13">
      <c r="B85" s="6"/>
      <c r="C85" s="7" t="s">
        <v>63</v>
      </c>
      <c r="D85" s="7"/>
      <c r="E85" s="7"/>
      <c r="F85" s="7"/>
      <c r="G85" s="7"/>
      <c r="H85" s="7"/>
      <c r="I85" s="7" t="s">
        <v>64</v>
      </c>
      <c r="J85" s="7"/>
      <c r="K85" s="7" t="s">
        <v>65</v>
      </c>
      <c r="L85" s="7"/>
      <c r="M85" s="8"/>
    </row>
    <row r="86" spans="2:13" ht="15" customHeight="1">
      <c r="B86" s="6"/>
      <c r="C86" s="45"/>
      <c r="D86" s="46"/>
      <c r="E86" s="46"/>
      <c r="F86" s="47"/>
      <c r="G86" s="7"/>
      <c r="H86" s="7"/>
      <c r="I86" s="74" t="e">
        <f>IF(C86&gt;C48,"NÃO","SIM")</f>
        <v>#VALUE!</v>
      </c>
      <c r="J86" s="72"/>
      <c r="K86" s="74" t="e">
        <f>IF(C96&lt;0,"Desnecessário","Ok")</f>
        <v>#DIV/0!</v>
      </c>
      <c r="L86" s="72"/>
      <c r="M86" s="8"/>
    </row>
    <row r="87" spans="2:13" ht="15" customHeight="1">
      <c r="B87" s="6"/>
      <c r="C87" s="48"/>
      <c r="D87" s="49"/>
      <c r="E87" s="49"/>
      <c r="F87" s="50"/>
      <c r="G87" s="7"/>
      <c r="H87" s="7"/>
      <c r="I87" s="76"/>
      <c r="J87" s="73"/>
      <c r="K87" s="76"/>
      <c r="L87" s="73"/>
      <c r="M87" s="8"/>
    </row>
    <row r="88" spans="2:13" ht="9" customHeight="1">
      <c r="B88" s="6"/>
      <c r="C88" s="7"/>
      <c r="D88" s="7"/>
      <c r="E88" s="7"/>
      <c r="F88" s="7"/>
      <c r="G88" s="7"/>
      <c r="H88" s="7"/>
      <c r="I88" s="7"/>
      <c r="J88" s="7"/>
      <c r="K88" s="7"/>
      <c r="L88" s="7"/>
      <c r="M88" s="8"/>
    </row>
    <row r="89" spans="2:13">
      <c r="B89" s="6"/>
      <c r="C89" s="7" t="s">
        <v>66</v>
      </c>
      <c r="D89" s="7"/>
      <c r="E89" s="7"/>
      <c r="F89" s="7"/>
      <c r="G89" s="7"/>
      <c r="H89" s="7"/>
      <c r="I89" s="7" t="s">
        <v>67</v>
      </c>
      <c r="J89" s="7"/>
      <c r="K89" s="7"/>
      <c r="L89" s="7"/>
      <c r="M89" s="8"/>
    </row>
    <row r="90" spans="2:13">
      <c r="B90" s="6"/>
      <c r="C90" s="139">
        <f>C86*C37*C51</f>
        <v>0</v>
      </c>
      <c r="D90" s="140"/>
      <c r="E90" s="140"/>
      <c r="F90" s="141"/>
      <c r="G90" s="7"/>
      <c r="H90" s="7"/>
      <c r="I90" s="74" t="e">
        <f>IF(C96&gt;I48,"NÃO","SIM")</f>
        <v>#DIV/0!</v>
      </c>
      <c r="J90" s="75"/>
      <c r="K90" s="75"/>
      <c r="L90" s="72"/>
      <c r="M90" s="8"/>
    </row>
    <row r="91" spans="2:13">
      <c r="B91" s="6"/>
      <c r="C91" s="142"/>
      <c r="D91" s="143"/>
      <c r="E91" s="143"/>
      <c r="F91" s="144"/>
      <c r="G91" s="7"/>
      <c r="H91" s="7"/>
      <c r="I91" s="76"/>
      <c r="J91" s="77"/>
      <c r="K91" s="77"/>
      <c r="L91" s="73"/>
      <c r="M91" s="8"/>
    </row>
    <row r="92" spans="2:13" ht="10.45" customHeight="1">
      <c r="B92" s="9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1"/>
    </row>
    <row r="93" spans="2:13">
      <c r="B93" s="6"/>
      <c r="C93" s="44" t="s">
        <v>68</v>
      </c>
      <c r="D93" s="7"/>
      <c r="E93" s="7"/>
      <c r="F93" s="7"/>
      <c r="G93" s="7"/>
      <c r="H93" s="7"/>
      <c r="I93" s="7"/>
      <c r="J93" s="7"/>
      <c r="K93" s="7"/>
      <c r="L93" s="7"/>
      <c r="M93" s="8"/>
    </row>
    <row r="94" spans="2:13" ht="6.75" customHeight="1">
      <c r="B94" s="6"/>
      <c r="C94" s="7"/>
      <c r="D94" s="7"/>
      <c r="E94" s="7"/>
      <c r="F94" s="7"/>
      <c r="G94" s="7"/>
      <c r="H94" s="7"/>
      <c r="I94" s="7"/>
      <c r="J94" s="7"/>
      <c r="K94" s="7"/>
      <c r="L94" s="7"/>
      <c r="M94" s="8"/>
    </row>
    <row r="95" spans="2:13">
      <c r="B95" s="6"/>
      <c r="C95" s="7" t="s">
        <v>69</v>
      </c>
      <c r="D95" s="7"/>
      <c r="E95" s="7"/>
      <c r="F95" s="7"/>
      <c r="G95" s="7"/>
      <c r="H95" s="7"/>
      <c r="I95" s="7" t="s">
        <v>70</v>
      </c>
      <c r="J95" s="7"/>
      <c r="K95" s="7"/>
      <c r="L95" s="7"/>
      <c r="M95" s="8"/>
    </row>
    <row r="96" spans="2:13">
      <c r="B96" s="6"/>
      <c r="C96" s="51" t="e">
        <f>IF((C81-C86)&gt;0,(C81-C86),0)</f>
        <v>#DIV/0!</v>
      </c>
      <c r="D96" s="52"/>
      <c r="E96" s="52"/>
      <c r="F96" s="53"/>
      <c r="G96" s="7"/>
      <c r="H96" s="7"/>
      <c r="I96" s="145" t="e">
        <f>C96*C37</f>
        <v>#DIV/0!</v>
      </c>
      <c r="J96" s="146"/>
      <c r="K96" s="146"/>
      <c r="L96" s="147"/>
      <c r="M96" s="8"/>
    </row>
    <row r="97" spans="2:13">
      <c r="B97" s="6"/>
      <c r="C97" s="54"/>
      <c r="D97" s="55"/>
      <c r="E97" s="55"/>
      <c r="F97" s="56"/>
      <c r="G97" s="7"/>
      <c r="H97" s="7"/>
      <c r="I97" s="148"/>
      <c r="J97" s="149"/>
      <c r="K97" s="149"/>
      <c r="L97" s="150"/>
      <c r="M97" s="8"/>
    </row>
    <row r="98" spans="2:13" ht="12" customHeight="1">
      <c r="B98" s="9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1"/>
    </row>
    <row r="100" spans="2:13">
      <c r="B100" s="3"/>
      <c r="C100" s="4" t="s">
        <v>71</v>
      </c>
      <c r="D100" s="4"/>
      <c r="E100" s="4"/>
      <c r="F100" s="4"/>
      <c r="G100" s="4"/>
      <c r="H100" s="4"/>
      <c r="I100" s="4"/>
      <c r="J100" s="4"/>
      <c r="K100" s="4"/>
      <c r="L100" s="4"/>
      <c r="M100" s="5"/>
    </row>
    <row r="101" spans="2:13">
      <c r="B101" s="6"/>
      <c r="C101" s="7" t="s">
        <v>72</v>
      </c>
      <c r="D101" s="7"/>
      <c r="E101" s="7"/>
      <c r="F101" s="7"/>
      <c r="G101" s="7"/>
      <c r="H101" s="7"/>
      <c r="I101" s="7"/>
      <c r="J101" s="7"/>
      <c r="K101" s="7"/>
      <c r="L101" s="7"/>
      <c r="M101" s="8"/>
    </row>
    <row r="102" spans="2:13">
      <c r="B102" s="6"/>
      <c r="C102" s="115"/>
      <c r="D102" s="116"/>
      <c r="E102" s="116"/>
      <c r="F102" s="116"/>
      <c r="G102" s="116"/>
      <c r="H102" s="116"/>
      <c r="I102" s="116"/>
      <c r="J102" s="116"/>
      <c r="K102" s="116"/>
      <c r="L102" s="117"/>
      <c r="M102" s="8"/>
    </row>
    <row r="103" spans="2:13">
      <c r="B103" s="6"/>
      <c r="C103" s="118"/>
      <c r="D103" s="119"/>
      <c r="E103" s="119"/>
      <c r="F103" s="119"/>
      <c r="G103" s="119"/>
      <c r="H103" s="119"/>
      <c r="I103" s="119"/>
      <c r="J103" s="119"/>
      <c r="K103" s="119"/>
      <c r="L103" s="120"/>
      <c r="M103" s="8"/>
    </row>
    <row r="104" spans="2:13">
      <c r="B104" s="6"/>
      <c r="C104" s="7" t="s">
        <v>73</v>
      </c>
      <c r="D104" s="7"/>
      <c r="E104" s="7"/>
      <c r="F104" s="7"/>
      <c r="G104" s="7"/>
      <c r="H104" s="7"/>
      <c r="I104" s="7" t="s">
        <v>74</v>
      </c>
      <c r="J104" s="7"/>
      <c r="K104" s="7"/>
      <c r="L104" s="7"/>
      <c r="M104" s="8"/>
    </row>
    <row r="105" spans="2:13">
      <c r="B105" s="6"/>
      <c r="C105" s="115"/>
      <c r="D105" s="116"/>
      <c r="E105" s="116"/>
      <c r="F105" s="117"/>
      <c r="G105" s="7"/>
      <c r="H105" s="7"/>
      <c r="I105" s="121"/>
      <c r="J105" s="122"/>
      <c r="K105" s="122"/>
      <c r="L105" s="123"/>
      <c r="M105" s="8"/>
    </row>
    <row r="106" spans="2:13">
      <c r="B106" s="6"/>
      <c r="C106" s="118"/>
      <c r="D106" s="119"/>
      <c r="E106" s="119"/>
      <c r="F106" s="120"/>
      <c r="G106" s="7"/>
      <c r="H106" s="7"/>
      <c r="I106" s="124"/>
      <c r="J106" s="125"/>
      <c r="K106" s="125"/>
      <c r="L106" s="126"/>
      <c r="M106" s="8"/>
    </row>
    <row r="107" spans="2:13">
      <c r="B107" s="9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1"/>
    </row>
    <row r="108" spans="1:1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</row>
    <row r="109" spans="2:13">
      <c r="B109" s="3"/>
      <c r="C109" s="4" t="s">
        <v>75</v>
      </c>
      <c r="D109" s="4"/>
      <c r="E109" s="4"/>
      <c r="F109" s="4"/>
      <c r="G109" s="4"/>
      <c r="H109" s="4"/>
      <c r="I109" s="4"/>
      <c r="J109" s="4"/>
      <c r="K109" s="4"/>
      <c r="L109" s="4"/>
      <c r="M109" s="5"/>
    </row>
    <row r="110" spans="2:13">
      <c r="B110" s="6"/>
      <c r="C110" s="115"/>
      <c r="D110" s="116"/>
      <c r="E110" s="116"/>
      <c r="F110" s="116"/>
      <c r="G110" s="116"/>
      <c r="H110" s="116"/>
      <c r="I110" s="116"/>
      <c r="J110" s="116"/>
      <c r="K110" s="116"/>
      <c r="L110" s="117"/>
      <c r="M110" s="8"/>
    </row>
    <row r="111" spans="2:13">
      <c r="B111" s="6"/>
      <c r="C111" s="118"/>
      <c r="D111" s="119"/>
      <c r="E111" s="119"/>
      <c r="F111" s="119"/>
      <c r="G111" s="119"/>
      <c r="H111" s="119"/>
      <c r="I111" s="119"/>
      <c r="J111" s="119"/>
      <c r="K111" s="119"/>
      <c r="L111" s="120"/>
      <c r="M111" s="8"/>
    </row>
    <row r="112" spans="2:13">
      <c r="B112" s="6"/>
      <c r="C112" s="7" t="s">
        <v>76</v>
      </c>
      <c r="D112" s="7"/>
      <c r="E112" s="7"/>
      <c r="F112" s="7"/>
      <c r="G112" s="7"/>
      <c r="H112" s="7"/>
      <c r="I112" s="7" t="s">
        <v>77</v>
      </c>
      <c r="J112" s="7"/>
      <c r="K112" s="7"/>
      <c r="L112" s="7"/>
      <c r="M112" s="8"/>
    </row>
    <row r="113" spans="2:13">
      <c r="B113" s="6"/>
      <c r="C113" s="115"/>
      <c r="D113" s="116"/>
      <c r="E113" s="116"/>
      <c r="F113" s="117"/>
      <c r="G113" s="7"/>
      <c r="H113" s="7"/>
      <c r="I113" s="115"/>
      <c r="J113" s="116"/>
      <c r="K113" s="116"/>
      <c r="L113" s="117"/>
      <c r="M113" s="8"/>
    </row>
    <row r="114" spans="2:13">
      <c r="B114" s="6"/>
      <c r="C114" s="118"/>
      <c r="D114" s="119"/>
      <c r="E114" s="119"/>
      <c r="F114" s="120"/>
      <c r="G114" s="7"/>
      <c r="H114" s="7"/>
      <c r="I114" s="118"/>
      <c r="J114" s="119"/>
      <c r="K114" s="119"/>
      <c r="L114" s="120"/>
      <c r="M114" s="8"/>
    </row>
    <row r="115" spans="2:13">
      <c r="B115" s="9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1"/>
    </row>
    <row r="116" spans="1:16" ht="11.95" customHeight="1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2:13">
      <c r="B117" s="3"/>
      <c r="C117" s="4" t="s">
        <v>78</v>
      </c>
      <c r="D117" s="4"/>
      <c r="E117" s="4"/>
      <c r="F117" s="4"/>
      <c r="G117" s="4"/>
      <c r="H117" s="4"/>
      <c r="I117" s="4"/>
      <c r="J117" s="4"/>
      <c r="K117" s="4"/>
      <c r="L117" s="4"/>
      <c r="M117" s="5"/>
    </row>
    <row r="118" spans="2:13">
      <c r="B118" s="6"/>
      <c r="C118" s="115"/>
      <c r="D118" s="116"/>
      <c r="E118" s="116"/>
      <c r="F118" s="117"/>
      <c r="G118" s="7"/>
      <c r="H118" s="7"/>
      <c r="I118" s="7"/>
      <c r="J118" s="7"/>
      <c r="K118" s="7"/>
      <c r="L118" s="7"/>
      <c r="M118" s="8"/>
    </row>
    <row r="119" spans="2:13">
      <c r="B119" s="6"/>
      <c r="C119" s="118"/>
      <c r="D119" s="119"/>
      <c r="E119" s="119"/>
      <c r="F119" s="120"/>
      <c r="G119" s="7"/>
      <c r="H119" s="7"/>
      <c r="I119" s="7"/>
      <c r="J119" s="7"/>
      <c r="K119" s="7"/>
      <c r="L119" s="7"/>
      <c r="M119" s="8"/>
    </row>
    <row r="120" spans="2:13" ht="11.95" customHeight="1">
      <c r="B120" s="9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1"/>
    </row>
    <row r="121" spans="1:1" ht="9.75" customHeight="1"/>
    <row r="122" spans="2:13" ht="34.50" customHeight="1">
      <c r="B122" s="153" t="s">
        <v>79</v>
      </c>
      <c r="C122" s="153"/>
      <c r="D122" s="153"/>
      <c r="E122" s="153"/>
      <c r="F122" s="153"/>
      <c r="G122" s="153"/>
      <c r="H122" s="153"/>
      <c r="I122" s="153"/>
      <c r="J122" s="153"/>
      <c r="K122" s="153"/>
      <c r="L122" s="153"/>
      <c r="M122" s="153"/>
    </row>
  </sheetData>
  <sheetProtection password="CB2D" sheet="1" autoFilter="0"/>
  <mergeCells count="62">
    <mergeCell ref="F2:M2"/>
    <mergeCell ref="B4:G4"/>
    <mergeCell ref="H4:M4"/>
    <mergeCell ref="C6:L6"/>
    <mergeCell ref="H9:I9"/>
    <mergeCell ref="J9:K9"/>
    <mergeCell ref="L9:L10"/>
    <mergeCell ref="J10:K10"/>
    <mergeCell ref="H13:I13"/>
    <mergeCell ref="J13:K13"/>
    <mergeCell ref="L13:L14"/>
    <mergeCell ref="J14:K14"/>
    <mergeCell ref="H17:I17"/>
    <mergeCell ref="J17:K17"/>
    <mergeCell ref="L17:L18"/>
    <mergeCell ref="J18:K18"/>
    <mergeCell ref="C23:L23"/>
    <mergeCell ref="C29:L29"/>
    <mergeCell ref="C34:D35"/>
    <mergeCell ref="E34:F35"/>
    <mergeCell ref="G34:L35"/>
    <mergeCell ref="I36:L36"/>
    <mergeCell ref="I37:K37"/>
    <mergeCell ref="C37:E38"/>
    <mergeCell ref="I38:K38"/>
    <mergeCell ref="I39:K39"/>
    <mergeCell ref="C42:C43"/>
    <mergeCell ref="I42:L43"/>
    <mergeCell ref="C45:E46"/>
    <mergeCell ref="F45:F46"/>
    <mergeCell ref="I45:K46"/>
    <mergeCell ref="L45:L46"/>
    <mergeCell ref="C48:F49"/>
    <mergeCell ref="I48:L49"/>
    <mergeCell ref="C51:F52"/>
    <mergeCell ref="I51:L52"/>
    <mergeCell ref="C57:F58"/>
    <mergeCell ref="I57:L58"/>
    <mergeCell ref="C61:E62"/>
    <mergeCell ref="F61:F62"/>
    <mergeCell ref="I61:L62"/>
    <mergeCell ref="C69:F70"/>
    <mergeCell ref="I69:L70"/>
    <mergeCell ref="C77:F78"/>
    <mergeCell ref="I77:L78"/>
    <mergeCell ref="C81:F82"/>
    <mergeCell ref="I81:L82"/>
    <mergeCell ref="C86:F87"/>
    <mergeCell ref="I86:J87"/>
    <mergeCell ref="K86:L87"/>
    <mergeCell ref="C90:F91"/>
    <mergeCell ref="I90:L91"/>
    <mergeCell ref="C96:F97"/>
    <mergeCell ref="I96:L97"/>
    <mergeCell ref="C102:L103"/>
    <mergeCell ref="C105:F106"/>
    <mergeCell ref="I105:L106"/>
    <mergeCell ref="C110:L111"/>
    <mergeCell ref="C113:F114"/>
    <mergeCell ref="I113:L114"/>
    <mergeCell ref="C118:F119"/>
    <mergeCell ref="B122:M122"/>
  </mergeCells>
  <dataValidations count="10">
    <dataValidation sqref="C37:E38" type="decimal" operator="between" errorStyle="stop" allowBlank="1" showInputMessage="1" showErrorMessage="1" view="0">
      <formula1>0</formula1>
      <formula2>1000000</formula2>
    </dataValidation>
    <dataValidation sqref="C42:C43" type="list" operator="between" errorStyle="stop" allowBlank="1" showInputMessage="1" showErrorMessage="1" view="0">
      <formula1>$H$42:$H$45</formula1>
    </dataValidation>
    <dataValidation sqref="I45:K46" type="list" operator="between" errorStyle="stop" allowBlank="1" showInputMessage="1" showErrorMessage="1" view="0">
      <formula1>$M$45:$M$47</formula1>
    </dataValidation>
    <dataValidation sqref="C51:F52" type="decimal" operator="between" errorStyle="stop" allowBlank="1" showInputMessage="1" showErrorMessage="1" view="0">
      <formula1>0</formula1>
      <formula2>999999999999</formula2>
    </dataValidation>
    <dataValidation sqref="I51:L52" type="whole" operator="between" errorStyle="stop" allowBlank="1" showInputMessage="1" showErrorMessage="1" view="0">
      <formula1>1</formula1>
      <formula2>999</formula2>
    </dataValidation>
    <dataValidation sqref="C57:F58" type="decimal" operator="between" errorStyle="stop" allowBlank="1" showInputMessage="1" showErrorMessage="1" view="0">
      <formula1>0</formula1>
      <formula2>9.99999999999999E+15</formula2>
    </dataValidation>
    <dataValidation sqref="I57:L58" type="decimal" operator="between" errorStyle="stop" allowBlank="1" showInputMessage="1" showErrorMessage="1" view="0">
      <formula1>0</formula1>
      <formula2>4</formula2>
    </dataValidation>
    <dataValidation sqref="C69:F70" type="whole" operator="between" errorStyle="stop" allowBlank="1" showInputMessage="1" showErrorMessage="1" view="0">
      <formula1>0</formula1>
      <formula2>50</formula2>
    </dataValidation>
    <dataValidation sqref="C77:F78" type="decimal" operator="between" errorStyle="stop" allowBlank="1" showInputMessage="1" showErrorMessage="1" view="0">
      <formula1>0</formula1>
      <formula2>0.5</formula2>
    </dataValidation>
    <dataValidation sqref="C86:F87" type="decimal" operator="between" errorStyle="stop" allowBlank="1" showInputMessage="1" showErrorMessage="1" view="0">
      <formula1>0</formula1>
      <formula2>C48</formula2>
    </dataValidation>
  </dataValidations>
  <printOptions>
    <extLst>
      <ext uri="smNativeData">
        <pm:pageFlags xmlns:pm="smNativeData" id="1683559463" printRowHead="0" printColHead="0" printHeadLine="0" printFootLine="0" autoHeightHeader="0" autoHeightFooter="0" fitToPageBoth="0"/>
      </ext>
    </extLst>
  </printOptions>
  <pageMargins left="0.250000" right="0.250000" top="0.590278" bottom="0.590278" header="0.300000" footer="0.300000"/>
  <pageSetup paperSize="9" scale="75" fitToWidth="0" fitToHeight="1"/>
  <headerFooter>
    <extLst>
      <ext uri="smNativeData">
        <pm:header xmlns:pm="smNativeData" id="1683559463" l="56" r="56" t="56" b="56" borderId="0" fillId="0" vertical="0"/>
        <pm:footer xmlns:pm="smNativeData" id="1683559463" l="56" r="56" t="56" b="56" borderId="0" fillId="0" vertical="2"/>
        <pm:paperBin xmlns:pm="smNativeData" id="1683559463" Id="0" type="0" value="0"/>
        <pm:paperBin xmlns:pm="smNativeData" id="1683559463" Id="1" type="0" value="0"/>
      </ext>
    </extLst>
  </headerFooter>
  <drawing r:id="rId1"/>
  <extLst>
    <ext uri="smNativeData">
      <pm:sheetPrefs xmlns:pm="smNativeData" day="16835594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defaultRowHeight="15.40"/>
  <sheetData/>
  <printOptions>
    <extLst>
      <ext uri="smNativeData">
        <pm:pageFlags xmlns:pm="smNativeData" id="1683559463" printRowHead="0" printColHead="0" printHeadLine="0" printFootLine="0" autoHeightHeader="0" autoHeightFooter="0" fitToPageBoth="0"/>
      </ext>
    </extLst>
  </printOptions>
  <pageMargins left="0.511806" right="0.511806" top="0.787500" bottom="0.787500" header="0.315278" footer="0.315278"/>
  <pageSetup paperSize="9" fitToWidth="0" fitToHeight="1" pageOrder="overThenDown"/>
  <headerFooter>
    <extLst>
      <ext uri="smNativeData">
        <pm:header xmlns:pm="smNativeData" id="1683559463" l="56" r="56" t="56" b="56" borderId="0" fillId="0" vertical="0"/>
        <pm:footer xmlns:pm="smNativeData" id="1683559463" l="56" r="56" t="56" b="56" borderId="0" fillId="0" vertical="2"/>
        <pm:paperBin xmlns:pm="smNativeData" id="1683559463" Id="0" type="0" value="0"/>
        <pm:paperBin xmlns:pm="smNativeData" id="1683559463" Id="1" type="0" value="0"/>
      </ext>
    </extLst>
  </headerFooter>
  <extLst>
    <ext uri="smNativeData">
      <pm:sheetPrefs xmlns:pm="smNativeData" day="16835594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view="normal" workbookViewId="0">
      <selection activeCell="A1" sqref="A1"/>
    </sheetView>
  </sheetViews>
  <sheetFormatPr defaultRowHeight="15.40"/>
  <sheetData/>
  <printOptions>
    <extLst>
      <ext uri="smNativeData">
        <pm:pageFlags xmlns:pm="smNativeData" id="1683559463" printRowHead="0" printColHead="0" printHeadLine="0" printFootLine="0" autoHeightHeader="0" autoHeightFooter="0" fitToPageBoth="0"/>
      </ext>
    </extLst>
  </printOptions>
  <pageMargins left="0.511806" right="0.511806" top="0.787500" bottom="0.787500" header="0.315278" footer="0.315278"/>
  <pageSetup paperSize="9" fitToWidth="0" fitToHeight="1" pageOrder="overThenDown"/>
  <headerFooter>
    <extLst>
      <ext uri="smNativeData">
        <pm:header xmlns:pm="smNativeData" id="1683559463" l="56" r="56" t="56" b="56" borderId="0" fillId="0" vertical="0"/>
        <pm:footer xmlns:pm="smNativeData" id="1683559463" l="56" r="56" t="56" b="56" borderId="0" fillId="0" vertical="2"/>
        <pm:paperBin xmlns:pm="smNativeData" id="1683559463" Id="0" type="0" value="0"/>
        <pm:paperBin xmlns:pm="smNativeData" id="1683559463" Id="1" type="0" value="0"/>
      </ext>
    </extLst>
  </headerFooter>
  <extLst>
    <ext uri="smNativeData">
      <pm:sheetPrefs xmlns:pm="smNativeData" day="168355946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Eustaquio Tadeu Lopes Tito</dc:creator>
  <cp:keywords/>
  <dc:description/>
  <cp:lastModifiedBy>tito</cp:lastModifiedBy>
  <cp:revision>0</cp:revision>
  <cp:lastPrinted>2023-05-08T15:23:39Z</cp:lastPrinted>
  <dcterms:created xsi:type="dcterms:W3CDTF">2019-10-15T13:40:03Z</dcterms:created>
  <dcterms:modified xsi:type="dcterms:W3CDTF">2023-05-08T15:24:23Z</dcterms:modified>
</cp:coreProperties>
</file>